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ЭтаКнига" defaultThemeVersion="124226"/>
  <bookViews>
    <workbookView xWindow="-105" yWindow="-105" windowWidth="19410" windowHeight="10290" tabRatio="599" activeTab="2"/>
  </bookViews>
  <sheets>
    <sheet name="Форма 1" sheetId="21" r:id="rId1"/>
    <sheet name="Форма 2" sheetId="22" r:id="rId2"/>
    <sheet name="Форма 3" sheetId="7" r:id="rId3"/>
    <sheet name="Форма 4" sheetId="23" r:id="rId4"/>
  </sheets>
  <definedNames>
    <definedName name="_GoBack" localSheetId="2">'Форма 3'!$J$18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0" i="21" l="1"/>
  <c r="G45" i="22" l="1"/>
  <c r="F43" i="22"/>
  <c r="G43" i="22" s="1"/>
  <c r="E43" i="22"/>
  <c r="E42" i="22" s="1"/>
  <c r="G34" i="22"/>
  <c r="G33" i="22" s="1"/>
  <c r="F34" i="22"/>
  <c r="E34" i="22"/>
  <c r="F33" i="22"/>
  <c r="E33" i="22"/>
  <c r="G28" i="22"/>
  <c r="G27" i="22"/>
  <c r="G25" i="22"/>
  <c r="F25" i="22"/>
  <c r="E25" i="22"/>
  <c r="F24" i="22"/>
  <c r="G24" i="22" s="1"/>
  <c r="E24" i="22"/>
  <c r="G18" i="22"/>
  <c r="F16" i="22"/>
  <c r="G16" i="22" s="1"/>
  <c r="E16" i="22"/>
  <c r="E15" i="22"/>
  <c r="F12" i="22"/>
  <c r="E12" i="22"/>
  <c r="F11" i="22"/>
  <c r="E11" i="22"/>
  <c r="F10" i="22"/>
  <c r="G10" i="22" s="1"/>
  <c r="E10" i="22"/>
  <c r="G9" i="22"/>
  <c r="F9" i="22"/>
  <c r="E9" i="22"/>
  <c r="E7" i="22" s="1"/>
  <c r="E6" i="22" s="1"/>
  <c r="F7" i="22"/>
  <c r="P80" i="21"/>
  <c r="P79" i="21"/>
  <c r="N79" i="21"/>
  <c r="M79" i="21"/>
  <c r="M72" i="21" s="1"/>
  <c r="M71" i="21" s="1"/>
  <c r="L79" i="21"/>
  <c r="P78" i="21"/>
  <c r="O78" i="21"/>
  <c r="N77" i="21"/>
  <c r="O77" i="21" s="1"/>
  <c r="M77" i="21"/>
  <c r="L77" i="21"/>
  <c r="L76" i="21" s="1"/>
  <c r="M76" i="21"/>
  <c r="P73" i="21"/>
  <c r="O73" i="21"/>
  <c r="N72" i="21"/>
  <c r="O72" i="21" s="1"/>
  <c r="L72" i="21"/>
  <c r="L71" i="21" s="1"/>
  <c r="P70" i="21"/>
  <c r="O70" i="21"/>
  <c r="N69" i="21"/>
  <c r="O69" i="21" s="1"/>
  <c r="M69" i="21"/>
  <c r="L69" i="21"/>
  <c r="P68" i="21"/>
  <c r="O68" i="21"/>
  <c r="P67" i="21"/>
  <c r="O67" i="21"/>
  <c r="N66" i="21"/>
  <c r="P66" i="21" s="1"/>
  <c r="M66" i="21"/>
  <c r="L66" i="21"/>
  <c r="M65" i="21"/>
  <c r="P65" i="21" s="1"/>
  <c r="M64" i="21"/>
  <c r="P64" i="21" s="1"/>
  <c r="N63" i="21"/>
  <c r="L63" i="21"/>
  <c r="P62" i="21"/>
  <c r="O62" i="21"/>
  <c r="O61" i="21"/>
  <c r="N61" i="21"/>
  <c r="P61" i="21" s="1"/>
  <c r="M61" i="21"/>
  <c r="L61" i="21"/>
  <c r="P59" i="21"/>
  <c r="O59" i="21"/>
  <c r="P58" i="21"/>
  <c r="M58" i="21"/>
  <c r="P56" i="21"/>
  <c r="P55" i="21"/>
  <c r="P53" i="21"/>
  <c r="O53" i="21"/>
  <c r="P52" i="21"/>
  <c r="O52" i="21"/>
  <c r="P51" i="21"/>
  <c r="P43" i="21"/>
  <c r="P42" i="21"/>
  <c r="O42" i="21"/>
  <c r="P39" i="21"/>
  <c r="O39" i="21"/>
  <c r="N37" i="21"/>
  <c r="O37" i="21" s="1"/>
  <c r="M37" i="21"/>
  <c r="N34" i="21"/>
  <c r="O34" i="21" s="1"/>
  <c r="M34" i="21"/>
  <c r="L34" i="21"/>
  <c r="L31" i="21" s="1"/>
  <c r="L29" i="21" s="1"/>
  <c r="N33" i="21"/>
  <c r="M33" i="21"/>
  <c r="M32" i="21" s="1"/>
  <c r="L33" i="21"/>
  <c r="N32" i="21"/>
  <c r="O32" i="21" s="1"/>
  <c r="L32" i="21"/>
  <c r="M31" i="21"/>
  <c r="L30" i="21"/>
  <c r="P28" i="21"/>
  <c r="O28" i="21"/>
  <c r="N27" i="21"/>
  <c r="P27" i="21" s="1"/>
  <c r="M27" i="21"/>
  <c r="L27" i="21"/>
  <c r="L26" i="21" s="1"/>
  <c r="M26" i="21"/>
  <c r="P24" i="21"/>
  <c r="P23" i="21"/>
  <c r="O23" i="21"/>
  <c r="P15" i="21"/>
  <c r="O15" i="21"/>
  <c r="O14" i="21"/>
  <c r="N14" i="21"/>
  <c r="P14" i="21" s="1"/>
  <c r="M14" i="21"/>
  <c r="M12" i="21" s="1"/>
  <c r="L14" i="21"/>
  <c r="N13" i="21"/>
  <c r="N12" i="21" s="1"/>
  <c r="M13" i="21"/>
  <c r="L13" i="21"/>
  <c r="L12" i="21" s="1"/>
  <c r="N11" i="21"/>
  <c r="O11" i="21" s="1"/>
  <c r="L11" i="21"/>
  <c r="M10" i="21"/>
  <c r="G7" i="22" l="1"/>
  <c r="F6" i="22"/>
  <c r="G6" i="22" s="1"/>
  <c r="F15" i="22"/>
  <c r="G15" i="22" s="1"/>
  <c r="F42" i="22"/>
  <c r="G42" i="22" s="1"/>
  <c r="N29" i="21"/>
  <c r="M9" i="21"/>
  <c r="L8" i="21"/>
  <c r="P12" i="21"/>
  <c r="O12" i="21"/>
  <c r="M7" i="21"/>
  <c r="M6" i="21" s="1"/>
  <c r="M29" i="21"/>
  <c r="P32" i="21"/>
  <c r="P34" i="21"/>
  <c r="P37" i="21"/>
  <c r="P69" i="21"/>
  <c r="P72" i="21"/>
  <c r="P77" i="21"/>
  <c r="L10" i="21"/>
  <c r="M11" i="21"/>
  <c r="M8" i="21" s="1"/>
  <c r="N26" i="21"/>
  <c r="N31" i="21"/>
  <c r="M63" i="21"/>
  <c r="P63" i="21" s="1"/>
  <c r="N71" i="21"/>
  <c r="N76" i="21"/>
  <c r="N10" i="21"/>
  <c r="P76" i="21" l="1"/>
  <c r="O76" i="21"/>
  <c r="P26" i="21"/>
  <c r="O26" i="21"/>
  <c r="P29" i="21"/>
  <c r="O29" i="21"/>
  <c r="L7" i="21"/>
  <c r="L6" i="21" s="1"/>
  <c r="L9" i="21"/>
  <c r="P30" i="21"/>
  <c r="P71" i="21"/>
  <c r="O71" i="21"/>
  <c r="N9" i="21"/>
  <c r="N7" i="21"/>
  <c r="P31" i="21"/>
  <c r="O31" i="21"/>
  <c r="N8" i="21"/>
  <c r="P11" i="21"/>
  <c r="O9" i="21" l="1"/>
  <c r="P9" i="21"/>
  <c r="P8" i="21"/>
  <c r="O8" i="21"/>
  <c r="N6" i="21"/>
  <c r="P7" i="21"/>
  <c r="P6" i="21" l="1"/>
  <c r="O6" i="21"/>
  <c r="J19" i="7" l="1"/>
  <c r="J17" i="7"/>
  <c r="K99" i="22" l="1"/>
</calcChain>
</file>

<file path=xl/sharedStrings.xml><?xml version="1.0" encoding="utf-8"?>
<sst xmlns="http://schemas.openxmlformats.org/spreadsheetml/2006/main" count="902" uniqueCount="414">
  <si>
    <t>МП</t>
  </si>
  <si>
    <t>Пп</t>
  </si>
  <si>
    <t>ОМ</t>
  </si>
  <si>
    <t>М</t>
  </si>
  <si>
    <t>Код аналитической программной классификации</t>
  </si>
  <si>
    <t>03</t>
  </si>
  <si>
    <t>Создание условий для реализации муниципальной программы</t>
  </si>
  <si>
    <t>Организация досуга и предоставление услуг организаций культуры</t>
  </si>
  <si>
    <t xml:space="preserve">Управление культуры и молодежной политики </t>
  </si>
  <si>
    <t>-</t>
  </si>
  <si>
    <t>Наименование подпрограммы,                                                основного мероприятия, мероприятия</t>
  </si>
  <si>
    <t>Ответственный исполнитель подпрограммы, основного мероприятия, мероприятия</t>
  </si>
  <si>
    <t xml:space="preserve">Срок выполнения плановый </t>
  </si>
  <si>
    <t>Срок выполнения фактический</t>
  </si>
  <si>
    <t>Ожидаемый непосредственный результат</t>
  </si>
  <si>
    <t>Достигнутый результат</t>
  </si>
  <si>
    <t>Проблемы, возникшие в ходе реализации мероприятия</t>
  </si>
  <si>
    <t>МБУК «МЦБ Сарапульского района»</t>
  </si>
  <si>
    <t> -</t>
  </si>
  <si>
    <t>В течение года</t>
  </si>
  <si>
    <t>Организация нестационарного обслуживания населения</t>
  </si>
  <si>
    <t>Комплектование библиотечных фондов</t>
  </si>
  <si>
    <t>В течение года </t>
  </si>
  <si>
    <t>Организация и проведение мероприятий с целью продвижения чтения, повышения информационной культуры, организации досуга и популяризации различных областей знания</t>
  </si>
  <si>
    <t>Организация и проведение мероприятий тематической направленности по краеведению, патриотическому, нравственному, экологическому воспитанию.</t>
  </si>
  <si>
    <t xml:space="preserve">Создание на базе библиотек клубов общения, любителей книги, семейного чтения </t>
  </si>
  <si>
    <t>Организация выставочных экспозиций</t>
  </si>
  <si>
    <t>Проведение массовых мероприятий</t>
  </si>
  <si>
    <t>Не менее 12 мероприятий в год</t>
  </si>
  <si>
    <t>Организация и проведение районного конкурса среди библиотек в сельских поселениях на звание «Лучшая библиотека года»</t>
  </si>
  <si>
    <t>Создание центров общественного доступа (компьютерных аудиторий) в филиалах МБУК «МЦБ Сарапульского района» к муниципальным услугам, предоставляемых в электронном виде</t>
  </si>
  <si>
    <t>Обновление специализированного программного обеспечения ИРБИС в филиалах МБУК «МЦБ Сарапульского района»</t>
  </si>
  <si>
    <t>Создание электронных информационных ресурсов</t>
  </si>
  <si>
    <t>Оказание методической помощи филиалам МБУК «МЦБ Сарапульского района» в сельских поселениях</t>
  </si>
  <si>
    <t>Информирование населения об организации оказания библиотечных услуг в Сарапульском районе, проводимых мероприятиях, а также о трудовых коллективах и работниках библиотечной системы</t>
  </si>
  <si>
    <t>Взаимодействие со СМИ в целях публикации информации в печатных средствах массовой информации, а также подготовки сюжетов для теле- и радиопередач</t>
  </si>
  <si>
    <t>Размещение информации на внутренних и наружных рекламных щитах, афишах МБУК «МЦБ Сарапульского района»</t>
  </si>
  <si>
    <t>Информирование о мероприятиях населения</t>
  </si>
  <si>
    <t>Публикация анонсов мероприятий на официальном сайте Администрации муниципального образования «Сарапульский район», страница «Добро пожаловать» (http://sarapulrayon.udmurt.ru/)</t>
  </si>
  <si>
    <t>Информирование населения об организации библиотечного обслуживания</t>
  </si>
  <si>
    <t>Подготовка и публикация информации на едином информационном портале библиотек Удмуртии</t>
  </si>
  <si>
    <t>Внедрение во всех структурных подразделениях МБУК «МЦБ Сарапульского района» системы регулярного мониторинга удовлетворенности потребителей библиотечных услуг их качеством и доступностью</t>
  </si>
  <si>
    <t>1 квартал</t>
  </si>
  <si>
    <t>Организация  работ по организации досуга и обеспечению жителей поселения услугами организаций культуры</t>
  </si>
  <si>
    <t xml:space="preserve">Оказание муниципальной услуги по организации и проведению культурно- массовых мероприятий </t>
  </si>
  <si>
    <t>МБУК «ЦКС Сарапульского района»</t>
  </si>
  <si>
    <t>Выполнение работы по организации деятельности клубных формирований</t>
  </si>
  <si>
    <t>Выполнение методической работы в установленной сфере деятельности</t>
  </si>
  <si>
    <t xml:space="preserve">ООМД </t>
  </si>
  <si>
    <t>в течении года</t>
  </si>
  <si>
    <t> Анализ культурно- досуговой деятельности  и состояние развития любительского художественного творчества в районе</t>
  </si>
  <si>
    <t>Проведение обучающих мероприятий для руководителей учреждений культуры, руководителей общественных национальных центров, художественных руководителей, методистов, руководителей любительских художественных коллективов по различным темам (семинары, семинары-практикумы, совещания, мастер-классы, творческие лаборатории)</t>
  </si>
  <si>
    <t xml:space="preserve"> ООМД </t>
  </si>
  <si>
    <t xml:space="preserve">Издание методических сборников и методических рекомендаций </t>
  </si>
  <si>
    <t>Мероприятия по повышению квалификации работников сферы культуры в виде консультаций</t>
  </si>
  <si>
    <t>Мероприятия по повышению квалификации работников сферы культуры в виде выездов в учреждения культуры</t>
  </si>
  <si>
    <t>Присуждение ежегодной премии Главы муниципального образования «Сарапульский район» за заслуги в развитии народного творчества среди «народных» и «образцовых» самодеятельных художественных коллективов учреждений культуры «Жемчужина Сарапульского района»</t>
  </si>
  <si>
    <t>Присуждение премии Главы муниципального образования «Сарапульский район» «Жемчужина Сарапульского района» 1 творческому коллективу в год, в размере до 50 тысяч рублей.</t>
  </si>
  <si>
    <t>Организация и проведение районного конкурса «Лучшее учреждение культуры»</t>
  </si>
  <si>
    <t>Проведение районного конкурса «Лучшее учреждение культуры», поощрение лучших, распространение успешного опыта</t>
  </si>
  <si>
    <t>Выдвижение кандидатов на соискание звания «народный (образцовый)» коллектив</t>
  </si>
  <si>
    <t xml:space="preserve">Присвоение звания «народных» и «образцовых» коллективам самодеятельного художественного творчества </t>
  </si>
  <si>
    <t>Информирование населения района о планируемых и проведенных зрелищных мероприятиях, конкурсах и фестивалях</t>
  </si>
  <si>
    <t>Размещение информации на внутренних и наружных рекламных щитах, афишах МБУК «ЦКС Сарапульского района»</t>
  </si>
  <si>
    <t>Подготовка и публикация информации на специализированном ресурсе официального сайта Администрации муниципального образования «Сарапульский район», посвященному вопросам культуры, об организации культурно- досуговой деятельности в районе, планах мероприятий, проведенных мероприятиях, конкурсах и фестивалях, а также о муниципальных правовых актах, регламентирующих деятельность в сфере организации досуга и предоставления услуг организаций культуры</t>
  </si>
  <si>
    <t>в течение года</t>
  </si>
  <si>
    <t>Информирование населения об организации досуга и предоставлении услуг организаций культуры</t>
  </si>
  <si>
    <t>Внедрение во всех структурных подразделениях МБУК «ЦКС Сарапульского района» системы регулярного мониторинга удовлетворенности потребителей качеством предоставляемых услуг</t>
  </si>
  <si>
    <t>Проводить ежемесячный, ежеквартальный мониторинг состояния деятельности сельских КДУ, мониторинг основных показателей, по итогам выездов.</t>
  </si>
  <si>
    <t>Проведение фестивалей национальных культур</t>
  </si>
  <si>
    <t>Всероссийский фестиваль традиционной русской культуры «Высокий берег»,</t>
  </si>
  <si>
    <t xml:space="preserve">Проведение традиционных народных праздников </t>
  </si>
  <si>
    <t>Проведение традиционных народных праздников : «Рождество», «Крещение», «Семик», «Гербер», «Сабантуй», «Троица», «Масленица»,  «Пасха», «Курбан Байрам», «Великие Спасы», «Покров» и др.</t>
  </si>
  <si>
    <t>Организация и проведение семинаров, практикумов, мастер-классов</t>
  </si>
  <si>
    <t>Практическая помощь вокалистов, хореографов, фольклористов в работе национальных коллективов</t>
  </si>
  <si>
    <t xml:space="preserve">Предоставление помещений, оборудования в сельских культурных центрах, домах культуры, клубах, иных муниципальных учреждениях </t>
  </si>
  <si>
    <t>Информирование населения о деятельности общественных центров национальных культур</t>
  </si>
  <si>
    <t>Размещение в средствах массовой информации и на сайтах сети Интернет пост-пресс-релизов</t>
  </si>
  <si>
    <t>Сохранение и развитие  традиционных видов художественных промыслов и ремесел</t>
  </si>
  <si>
    <t>не менее 9 видов (ткачество, народная игрушка, художественное плетение из лозы, сюжетная и орнаментальная художественная роспись, узорное вязание, традиционная вышивка, лоскутное шитьё, художественная керамика, валяние)</t>
  </si>
  <si>
    <r>
      <t xml:space="preserve">Организация </t>
    </r>
    <r>
      <rPr>
        <sz val="9"/>
        <color rgb="FF000000"/>
        <rFont val="Times New Roman"/>
        <family val="1"/>
        <charset val="204"/>
      </rPr>
      <t xml:space="preserve">деятельности  клубных формирований по декоративно-прикладному искусству и ремеслам </t>
    </r>
  </si>
  <si>
    <t xml:space="preserve">Организация деятельности клубных формирований, не менее 20 </t>
  </si>
  <si>
    <r>
      <t xml:space="preserve">Организация </t>
    </r>
    <r>
      <rPr>
        <sz val="9"/>
        <color rgb="FF000000"/>
        <rFont val="Times New Roman"/>
        <family val="1"/>
        <charset val="204"/>
      </rPr>
      <t>выставок по декоративно-прикладному искусству и ремеслам</t>
    </r>
  </si>
  <si>
    <t>Проведение выставок по декоративно-прикладному искусству</t>
  </si>
  <si>
    <t>Содействие в представлении изделий мастеров Сарапульского района на республиканских и межрегиональных выставках</t>
  </si>
  <si>
    <t>Организация бухгалтерского учета в муниципальных учреждениях культуры Сарапульского района централизованной бухгалтерией</t>
  </si>
  <si>
    <t>Повышение квалификации, подготовка и переподготовка кадров муниципальных учреждений культуры Сарапульского района</t>
  </si>
  <si>
    <t>Проведение аттестации работников муниципальных учреждений культуры Сарапульского района</t>
  </si>
  <si>
    <t xml:space="preserve">Проведение плановой и внеплановой аттестации работников МБУК «ЦКС Сарапульского района» </t>
  </si>
  <si>
    <t>Реализация комплекса мер, направленных на обеспечение квалифицированными и творческими кадрами муниципальных учреждений культуры Сарапульского района</t>
  </si>
  <si>
    <t>Проведение встреч учащихся старших классов школ района с представителями организаций высшего и среднего профессионального образования в сфере культуры, с Главой муниципального образования, Главой администрации муниципального образования «Сарапульский район», Начальником Управления культуры и молодежной политики, главами администрации поселений, руководителями МБУК «ЦБС Сарапульского района», МБУК «ЦКС Сарапульского района» в целях профессиональной ориентации</t>
  </si>
  <si>
    <t>Подготовка молодых специалистов в учреждениях высшего профессионального образования и их последующее трудоустройство в муниципальные учреждения культуры Сарапульского района (целевой набор на получение высшего профессионального образования)</t>
  </si>
  <si>
    <t xml:space="preserve">Подготовка молодых специалистов в учреждениях высшего профессионального образования и их последующее трудоустройство в муниципальные учреждения культуры Сарапульского района путем целевого набора </t>
  </si>
  <si>
    <t>Проведение встреч со студентами по вопросам заключения договоров последующего трудоустройства в учреждениях культуры Сарапульского района</t>
  </si>
  <si>
    <t xml:space="preserve">Поиск молодых специалистов для работы в муниципальных учреждениях культуры Сарапульского района </t>
  </si>
  <si>
    <t>Организация прохождения студентами производственной практики в учреждениях культуры Сарапульского района</t>
  </si>
  <si>
    <t xml:space="preserve">Привлечение молодых специалистов для работы в муниципальных учреждениях культуры Сарапульского района </t>
  </si>
  <si>
    <t>Организация индивидуального сопровождения молодых специалистов по месту работы путем развития наставнической деятельности с привлечением опытных работников</t>
  </si>
  <si>
    <t xml:space="preserve">Закрепление молодых специалистов для работы в муниципальных учреждениях культуры Сарапульского района </t>
  </si>
  <si>
    <t>Предоставление социальных выплат на строительство (приобретение) жилья гражданам Российской Федерации, проживающим в сельской местности, в том числе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t>
  </si>
  <si>
    <t>Архитектурно-строительный сектор,</t>
  </si>
  <si>
    <t xml:space="preserve">Управление сельского хозяйства </t>
  </si>
  <si>
    <t xml:space="preserve">Предоставление социальных выплат на строительство (приобретение) жилья молодым специалистам для привлечение и закрепления их в муниципальных учреждениях культуры Сарапульского района </t>
  </si>
  <si>
    <t>Бесплатное предоставление земельных участков для ведения индивидуального жилищного строительства членам молодых семей и молодым специалистам, проживающим и работающим в сельских населенных пунктах</t>
  </si>
  <si>
    <t>Отдел земельных отношений,</t>
  </si>
  <si>
    <t xml:space="preserve">Бесплатное предоставление земельных участков для ведения индивидуального жилищного строительства молодым специалистам для закрепления в муниципальных учреждениях культуры Сарапульского района </t>
  </si>
  <si>
    <t>Организация и проведение конкурса на лучшего специалиста года в сфере культуры по номинациям</t>
  </si>
  <si>
    <t>Проведение конкурсов «Директор года», «Лучшая режиссерская работа»</t>
  </si>
  <si>
    <t>Совершенствование механизма формирования муниципального задания на оказание муниципальных услуг (выполнение работ) в сфере культуры и его финансового обеспечения</t>
  </si>
  <si>
    <t>Уточнение перечня муниципальных услуг (работ) в сфере культуры</t>
  </si>
  <si>
    <t>Уточненный перечень муниципальных услуг (работ) в сфере культуры (правовой акт)</t>
  </si>
  <si>
    <t>Уточнение показателей объемов и качества муниципальных услуг в сфере культуры</t>
  </si>
  <si>
    <t>Разработка и внедрение системы мотивации руководителей и специалистов муниципальных учреждений культуры Сарапульского района на основе заключения эффективных контрактов</t>
  </si>
  <si>
    <t>Разработка показателей эффективности деятельности руководителей и специалистов муниципальных учреждений культуры Сарапульского района</t>
  </si>
  <si>
    <t>Показатели эффективности деятельности руководителей и специалистов муниципальных учреждений культуры Сарапульского района (правовой акт)</t>
  </si>
  <si>
    <t>Внесение изменений в муниципальные правовые акты, регулирующие вопросы оплаты труда работников муниципальных учреждений культуры</t>
  </si>
  <si>
    <t>Правовые акты по оплате труда работников муниципальных учреждений культуры</t>
  </si>
  <si>
    <t>Заключение эффективных контрактов с руководителями муниципальных учреждений культуры Сарапульского района и их филиалов</t>
  </si>
  <si>
    <t>Организация работы по заключению эффективных контрактов со специалистами муниципальных учреждений культуры Сарапульского района и их филиалов</t>
  </si>
  <si>
    <t>Заключение эффективных контрактов со специалистами муниципальных учреждений культуры Сарапульского района и их филиалов</t>
  </si>
  <si>
    <t>Все работающие переведены на эффективный контракт, все вновь принимаемые работники принимаются на условиях эффективного контракта</t>
  </si>
  <si>
    <t>Повышение информационной открытости органов местного самоуправления Сарапульского района в сфере культуры</t>
  </si>
  <si>
    <t>Организация регулярного размещения и актуализации информации на специализированном ресурсе официального сайта Администрации муниципального образования «Сарапульский район», посвященному вопросам культуры, в том числе: планов мероприятий; анонсов мероприятий; правовых актов, регламентирующих сферу культуры; отчетов о деятельности, включая плановые и фактические показатели в разрезе сельских поселений</t>
  </si>
  <si>
    <t>Информирование населения о деятельности органов местного самоуправления Сарапульского района в сфере культуры</t>
  </si>
  <si>
    <t xml:space="preserve">Организация системы регулярного мониторинга удовлетворенности потребителей муниципальных услуг их качеством и доступностью в муниципальных учреждениях культуры Сарапульского района </t>
  </si>
  <si>
    <t>Проведение регулярных опросов потребителей муниципальных услуг об их качестве и доступности, обработка полученных результатов, принятие мер реагирования</t>
  </si>
  <si>
    <t xml:space="preserve">Организация оценки населением качества и доступности муниципальных услуг в сфере культуры </t>
  </si>
  <si>
    <t>Проведение оценки населением качества и доступности муниципальных услуг в сфере культуры, принятие мер реагирования</t>
  </si>
  <si>
    <t>Рассмотрение обращений граждан по вопросам сферы культуры, принятие мер реагирования</t>
  </si>
  <si>
    <t>Публикация на официальном сайте Администрации Сарапульского района и поддержание в актуальном состоянии информации об Управлении культуры и молодежной политики, его структурных подразделениях, а также муниципальных учреждениях культуры Сарапульского района, контактных телефонах и адресах электронной почты</t>
  </si>
  <si>
    <t>Обеспечение доступности сведений для взаимодействия с населением</t>
  </si>
  <si>
    <t xml:space="preserve">Организация деятельности Совета по культуре </t>
  </si>
  <si>
    <t>Обсуждение вопросов в сфере культуры на Совете по культуре, выработка рекомендаций для органов местного самоуправления по осуществлению деятельности в сфере культуры</t>
  </si>
  <si>
    <t>Повышение уровня квалификации работников, приобретение новых знаний</t>
  </si>
  <si>
    <t xml:space="preserve">ООМД 
МБУК «ЦКС Сарапульского района»
</t>
  </si>
  <si>
    <t xml:space="preserve"> ООМД , МБУК "ЦКС Сарапульского района"</t>
  </si>
  <si>
    <t>ООМД, МБУК «ЦКС Сарапульского района»</t>
  </si>
  <si>
    <t>Регулярное размещение на сайте анонсов и пост-релизов, планов и отчетов, а также нормативно-правовой документации  в свободном доступе для всех посетителей. Информация находится в актуальном состоянии.</t>
  </si>
  <si>
    <t>Не проводилось</t>
  </si>
  <si>
    <t>Вся информация о работе размещена в свободном доступе на официальных сайтах сети интернет</t>
  </si>
  <si>
    <t xml:space="preserve">12 месяцев </t>
  </si>
  <si>
    <r>
      <rPr>
        <sz val="8.5"/>
        <rFont val="Times New Roman"/>
        <family val="1"/>
        <charset val="204"/>
      </rPr>
      <t>Публикация анонсов мероприятий на официальном сайте Администрации муниципального образования «Сарапульский район»</t>
    </r>
    <r>
      <rPr>
        <u/>
        <sz val="8.5"/>
        <rFont val="Times New Roman"/>
        <family val="1"/>
        <charset val="204"/>
      </rPr>
      <t>, страница «Добро пожаловать» (http://sarapulrayon.udmurt.ru/)</t>
    </r>
  </si>
  <si>
    <t>Организация библиотечного обслуживания населения</t>
  </si>
  <si>
    <t>Сбор фольклорно-этнографического материала и его популяризация</t>
  </si>
  <si>
    <t>Центр туризма и ремёсел «Высокий берег», ООМД,  МБУК «ЦКС Сарапульского района»</t>
  </si>
  <si>
    <t>Использование фольклорно-этнографических материалов в работе исполнителей и коллективов любительского народного творчества, а также для организации путешествий-туров в целях ознакомления с историей, традициями и  обрядами народов, проживающих на территории  Сарапульского района</t>
  </si>
  <si>
    <t>МБУК «ЦКС Сарапульского района», МБУК "ЦРиТ Высокий берег"</t>
  </si>
  <si>
    <t>Ежемесячно размещаются анонсы о предстоящих районных мероприятиях, размещается информация о проведённых муниципальных, районных мероприятиях, об участии творческих коллективов в республиканских, межрегиональных и всероссийских фестивалях и конкурсах.</t>
  </si>
  <si>
    <t>Применяется только региональный и общероссийский перечень</t>
  </si>
  <si>
    <t>Наименование муниципальной программы, подпрограммы, основного мероприятия, мероприятия</t>
  </si>
  <si>
    <t>Ответственный исполнитель, соисполнитель</t>
  </si>
  <si>
    <t>Код бюджетной классификации</t>
  </si>
  <si>
    <t>ГРБС</t>
  </si>
  <si>
    <t>Рз</t>
  </si>
  <si>
    <t>Пр</t>
  </si>
  <si>
    <t>ЦС</t>
  </si>
  <si>
    <t>ВР</t>
  </si>
  <si>
    <t>План на отчетный год</t>
  </si>
  <si>
    <t>План на отчетный период</t>
  </si>
  <si>
    <t>к плану на отчетный год</t>
  </si>
  <si>
    <t>к плану на отчетный период</t>
  </si>
  <si>
    <t>1</t>
  </si>
  <si>
    <t>08</t>
  </si>
  <si>
    <t>01</t>
  </si>
  <si>
    <t>2</t>
  </si>
  <si>
    <t>3</t>
  </si>
  <si>
    <t>02</t>
  </si>
  <si>
    <t>03 1 02 6360 0</t>
  </si>
  <si>
    <t>03 2 01 6019 0</t>
  </si>
  <si>
    <t>Предоставление услуг организаций культуры</t>
  </si>
  <si>
    <t>4</t>
  </si>
  <si>
    <t>03 2 01 6030 0</t>
  </si>
  <si>
    <t>03 2 02 6360 0</t>
  </si>
  <si>
    <t>Расходы на проведение отдельных мероприятий в сфере культуры</t>
  </si>
  <si>
    <t>04</t>
  </si>
  <si>
    <t>03 4 01 6003 0</t>
  </si>
  <si>
    <t>Предоставление услуг по бухгалтерскому учету</t>
  </si>
  <si>
    <t>05</t>
  </si>
  <si>
    <t>Наименование муниципальной программы, подпрограммы</t>
  </si>
  <si>
    <t>Источник финансирования</t>
  </si>
  <si>
    <t>Оценка расходов, тыс. рублей</t>
  </si>
  <si>
    <t>Всего</t>
  </si>
  <si>
    <t>в том числе:</t>
  </si>
  <si>
    <t>субсидии из бюджета Удмуртской Республики</t>
  </si>
  <si>
    <t>субвенции из бюджета Удмуртской Республики</t>
  </si>
  <si>
    <t>иные источники</t>
  </si>
  <si>
    <t xml:space="preserve">Форма 4. Отчет о выполнении сводных показателей муниципальных заданий на оказание муниципальных услуг (выполнение работ) </t>
  </si>
  <si>
    <t>Наименование муниципальной услуги (работы)</t>
  </si>
  <si>
    <t>Наименование показателя</t>
  </si>
  <si>
    <t xml:space="preserve">Единица измерения </t>
  </si>
  <si>
    <t>Факт по состоянию на конец отчетного периода</t>
  </si>
  <si>
    <t>% исполнения к плану на отчетный год</t>
  </si>
  <si>
    <t>% исполнения к плану на отчетный период</t>
  </si>
  <si>
    <t>Наименование подпрограммы, в рамках которой оказываются муниципальные услуги муниципальными учреждениями</t>
  </si>
  <si>
    <t>Расходы бюджета муниципального образования «Сарапульский район» на оказание муниципальной услуги (выполнение работы)</t>
  </si>
  <si>
    <t>тыс. руб.</t>
  </si>
  <si>
    <t xml:space="preserve">Наименование показателя, характеризующего объем муниципальной услуги (работы) </t>
  </si>
  <si>
    <t>Оказание муниципальной услуги по осуществлению библиотечного и библиографического и информационного обслуживания населения</t>
  </si>
  <si>
    <t>Оказание муниципальной услуги "организация и проведение культурно-массовых мероприятий"</t>
  </si>
  <si>
    <t>ко-во отчетов</t>
  </si>
  <si>
    <t>не проводились</t>
  </si>
  <si>
    <t>не проводилось</t>
  </si>
  <si>
    <t>не планировалось</t>
  </si>
  <si>
    <t>не предоставлялась</t>
  </si>
  <si>
    <t>приняты</t>
  </si>
  <si>
    <t>не предоставлялись</t>
  </si>
  <si>
    <t>улучшение материально технической базы учреждений культуры</t>
  </si>
  <si>
    <t>июль</t>
  </si>
  <si>
    <t>не предоставлялось</t>
  </si>
  <si>
    <t>Софинансирование расходов в участии федеральных и республиканских целевых программах</t>
  </si>
  <si>
    <t>1 полугодие</t>
  </si>
  <si>
    <t xml:space="preserve">Приобретение автоклуба в рамках регионального проекта «Культурная среда» национального проекта «Культура» </t>
  </si>
  <si>
    <t>улучшение материально технической базы учреждений культуры, улучшение качества предоставляемых культурных услуг населению</t>
  </si>
  <si>
    <t>Общественные национальные центры базируются в учреждениях культуры, проводят заседания, концерты, репетиции, мероприятия</t>
  </si>
  <si>
    <t xml:space="preserve">6 месяцев </t>
  </si>
  <si>
    <t>апрель</t>
  </si>
  <si>
    <t>январь,май</t>
  </si>
  <si>
    <t>Заключено 2 эффективных контракта</t>
  </si>
  <si>
    <t>12 месяцев</t>
  </si>
  <si>
    <t>12месяцев</t>
  </si>
  <si>
    <t xml:space="preserve">«Развитие культуры» </t>
  </si>
  <si>
    <t>Осуществление библиотечного обслуживания населения</t>
  </si>
  <si>
    <t> 1</t>
  </si>
  <si>
    <t>Оказание муниципальными учреждениями муниципальных услуг (выполнения работ), финансового обеспечения деятельности муниципального учреждения.</t>
  </si>
  <si>
    <t>611 </t>
  </si>
  <si>
    <t>МБУК "МЦБ Сарапульского района"</t>
  </si>
  <si>
    <t>Подготовка муниципальных учреждений к отопительному сезону</t>
  </si>
  <si>
    <t> 03 1 01 6019 0</t>
  </si>
  <si>
    <t>Проведение мероприятий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t>
  </si>
  <si>
    <t>Предоставление мер социальной поддержки по оплате жилого помещения и коммунальных услуг работникам культуры</t>
  </si>
  <si>
    <t>01   04</t>
  </si>
  <si>
    <t>2 </t>
  </si>
  <si>
    <t>Уплата налога на имущество организаций.</t>
  </si>
  <si>
    <t>Расходы на подготовку муниципальных учреждений к отопительному сезону</t>
  </si>
  <si>
    <t xml:space="preserve"> Обеспечение развития и укрепления материально-технической базы домов культуры в населенных пунктах с числом жителей до 50 тыс.человек</t>
  </si>
  <si>
    <t>03 2 01L467 0</t>
  </si>
  <si>
    <t>08   08</t>
  </si>
  <si>
    <t>Софинансирование расходов в участии гранторвых конкурсах, проектах</t>
  </si>
  <si>
    <t>Реализация национальной политики, развитие местного народного творчества и традиционных ремесел</t>
  </si>
  <si>
    <t>Приобретение основных средств учреждениями культуры</t>
  </si>
  <si>
    <t>Центральный аппарат</t>
  </si>
  <si>
    <t>121, 129, 244</t>
  </si>
  <si>
    <t>Содержание прочих подразделений управления культуры</t>
  </si>
  <si>
    <t>Обеспечение деятельности прочих учреждений</t>
  </si>
  <si>
    <t>111,112, 119 121,122,242,244,851,852,853</t>
  </si>
  <si>
    <t>Выполнение работ муниципальным бюджетным учреждением «Центр комплексного обслуживания учреждений культуры Сарапульского района» по содержанию имущества учреждений культуры</t>
  </si>
  <si>
    <t>МБУК "ЦРиТ "Высокий берег"</t>
  </si>
  <si>
    <t xml:space="preserve">Создание (реконструкция) и капитальный ремонт учреждений культурно-досугового типа в сельской местности </t>
  </si>
  <si>
    <t>Мероприятия по проведению капитального ремонта объектов государственной (мугниципальной) собственности, включенных в Перечень объекьтов капитального ремонта, финансируемых за счет средствбюджета Удмуртской Республики, утвержденный Правительством Удмурсткой Республики</t>
  </si>
  <si>
    <t>Обеспечение развития материально-технической базы домов культуры, расположенных в населенных пунктах с числом жителе до 50 тысяч человек</t>
  </si>
  <si>
    <t>Реализация молодежного инициативного бюджетирования</t>
  </si>
  <si>
    <t>Предоставление услуг организацаций культуры</t>
  </si>
  <si>
    <t>Мероприятия в области национальной политики, развитие местного народного творчества и традиционных ремесел</t>
  </si>
  <si>
    <t>проведение национальных праздников и фестивалей</t>
  </si>
  <si>
    <t>Содержание прочих подразделений Управления культуры</t>
  </si>
  <si>
    <t>Организация библиотечного обслуживания населения Сарапульского района  не менее54,4%</t>
  </si>
  <si>
    <t>Осуществление библиотечного, библиографического и информационного обслуживания населения МЦБ в соответствие с муниципальным заданием</t>
  </si>
  <si>
    <t>18 клуба, по 1 клубу в каждой библиотеке</t>
  </si>
  <si>
    <t>Выставочных экспозиций не менее 350</t>
  </si>
  <si>
    <t>Проведение районного конкурса среди библиотек на звание "Лучшая библиотека года", поощрение лучших, распространение успешного опыта</t>
  </si>
  <si>
    <t>Публикации информации в печатных средствах массовой информации, передачи (сюжеты) на телевидении и радио</t>
  </si>
  <si>
    <t>Проведение мониторинга удовлетворённости населения качеством и доступностью библиотечных услуг на регулярной основе</t>
  </si>
  <si>
    <t xml:space="preserve">Издание методического сборника </t>
  </si>
  <si>
    <t>не запланированы мероприятия</t>
  </si>
  <si>
    <t>Ежемесячно размещаются анонсы о предстоящих мероприятиях в районе: о предстоящем конкурсе соискателей Премии «Жемчужина Сарапульского района», о районном фестивале любительского народного творчества «Живи родник народного таланта», праздниках к государственным датам и праздникам народного календаря.</t>
  </si>
  <si>
    <t>не планировались</t>
  </si>
  <si>
    <t xml:space="preserve"> Форма 3. Отчет о выполнении основных мероприятий подпрограммы «Развитие культуры»  за 2022 год</t>
  </si>
  <si>
    <t>Организация деятельности клубных формирований  в соответствии с муниципальным заданием, не менее 257</t>
  </si>
  <si>
    <t>Ежегодно планируется не менее  90 консультаций</t>
  </si>
  <si>
    <t>Ежегодно планируются не менее 40 выездов</t>
  </si>
  <si>
    <t> Сайт МБУК «ЦКС Сарапульского района», социальных сетях: в Контакте</t>
  </si>
  <si>
    <t>Работа со СМИ (информация для газеты «Красное Прикамье», "Вестник"</t>
  </si>
  <si>
    <t>В газете «Красное Прикамье», периодическом издании "Вестник Сарапульского района",  на сайте в сети Internet, Сарапул – радио, в социальных сетях размещена информация о достижениях учреждений культуры и творческих коллективов.</t>
  </si>
  <si>
    <t>9 видов:  традиционное ткачество, традиционный народный костюм, керамика, валяние, художественная вышивка,  народная кукла, деревообработка, верховая набойка, лоскутное шитье.</t>
  </si>
  <si>
    <t>Республиканский колледж культуры г. Ижевска</t>
  </si>
  <si>
    <t xml:space="preserve">на сайте МБУК «ЦКС Сарапульского района http://cks-sarapul.udm.muzkult.ru; на сайте МБУК «МЦБ Сарапульского района» http://mcb-sarapul.udm.muzkult.ru, в группах социальной сети «В контакте» https://vk.com/mbuk_cks_sigaevo, https://vk.com/club126263562 и https://vk.com/club73360069; в группах социальной сети «Одноклассники» https://ok.ru/kultura.s, https://ok.ru/vysokybereg.
</t>
  </si>
  <si>
    <t>обращения не поступали</t>
  </si>
  <si>
    <t>Ежемесячно публикуются статьи и фотографии о проведённых мероприятиях, об участии творческих коллективов в районных, республиканских, межрегиональных, всероссийских фестивалях и конкурсах. 
Размещены планы социально-значимых мероприятий посвящённых Дню Защитника Отечества, график культурных программ в рамках районного фестиваля любительского народного творчества «Живи родник народного таланта»,  8 марта, Масленица, 23 февраля, 9 мая, 1 июня, День России, День памяти и скорби, День молодежи, День героя Отечества.</t>
  </si>
  <si>
    <t>не проводился</t>
  </si>
  <si>
    <t>В Усть - Сарапульском СДК проведены работы по ремонту входной группы учреждения (проект "Культура малой родины")</t>
  </si>
  <si>
    <t>Проведение фестивалей национальных культур : районный межнациональный фестиваль «Наследники традиций», Дни национальных культур.</t>
  </si>
  <si>
    <t>приобретен 2021</t>
  </si>
  <si>
    <t>Информация о работе общественных национальных центров  размещается на официальном сайте МБУК "ЦКС Сарапульского района", социальных сетях  Министерства национальной политики УР, Общества русской культуры УР, Дома дружбы народов УР</t>
  </si>
  <si>
    <t>Публикации размещены</t>
  </si>
  <si>
    <t>Отчет об использовании бюджетных ассигнований бюджета муниципального образования "Сарапульский район" на реализацию муниципальной программы</t>
  </si>
  <si>
    <t>Расходы бюджета муниципального образования, тыс. рублей</t>
  </si>
  <si>
    <t>кассовые расходы, %</t>
  </si>
  <si>
    <t>план на отчетный год</t>
  </si>
  <si>
    <t>план на отчетный период</t>
  </si>
  <si>
    <t>кассовое исполнение</t>
  </si>
  <si>
    <t>Администрация муниципального образования «Муниципальный округ Сарапульский район Удмуртской Республики»</t>
  </si>
  <si>
    <t>Управление культуры, спорта и молодежной политики Администрации муниципального образования «Муниципальный округ Сарапульский район Удмуртской Республики</t>
  </si>
  <si>
    <t>08  08</t>
  </si>
  <si>
    <t>Администрация муниципального образования "Муниципальный округ Сарапульский район"</t>
  </si>
  <si>
    <t>Управление культуры, спорта и молодежной политики муниципального образования "Муниципальный округ Сарапульский район</t>
  </si>
  <si>
    <t>Администрация муниципального образования "Муниципальный округ Сарапульский район Удмуртской Республики"</t>
  </si>
  <si>
    <t> 0310166770</t>
  </si>
  <si>
    <t>03 1 01 L5190        03 1 01 5519 F</t>
  </si>
  <si>
    <t xml:space="preserve">030101 L5190      0310103501  </t>
  </si>
  <si>
    <t>03 1 01 6121 0</t>
  </si>
  <si>
    <t>611    612</t>
  </si>
  <si>
    <t>Реализация проектов инициативного бюджетирования в муниципальных образованиях в УР</t>
  </si>
  <si>
    <t>0320108812 0320108816 0320108818 0320108819 032010881Б 032010881И 032010881М 032010881П 0320109951 0320109554 0320108221 0320108223 0320108224</t>
  </si>
  <si>
    <t>Расходы за счет добровольных пожертвований физических лиц-населения(жителей) на реализацию проекта развития общественной инфраструктуры,основанного на местной инициативе</t>
  </si>
  <si>
    <t xml:space="preserve"> 0320160512    0320160514   0320160515   0320160516   0320160518     0320160519    032016051Б    032016051И     032016051М     032016051Н      032016051П 032016052Н </t>
  </si>
  <si>
    <t>Расходы за счет добровольных пожертвований юридических лиц(индивидкальных предприянимателей,крестьянских(фермерских)хозяйств на реализацию проекта развития общественной инфраструктуры,основанного на местной инициативе</t>
  </si>
  <si>
    <t xml:space="preserve"> 0320160520      0320160530   0320160522   0320160524    0320160525    0320160526    0320160528   0320160529     032016052А     032016052Б    03201 6052И   03 2 01 6052М   03201 6052Н </t>
  </si>
  <si>
    <t xml:space="preserve">03 2 01 6051 0   </t>
  </si>
  <si>
    <t>0320160830  0320160831</t>
  </si>
  <si>
    <t>Приобретение и модернизация непроизводственного оборудования и предметов длительного пользования для государственных и муниципальных учреждений,а также приобретение,строительство,реконструкция зданий,сооружений и нежилых помещений</t>
  </si>
  <si>
    <t>0320100820                                032016014</t>
  </si>
  <si>
    <t>Расходы на организацию и проведение меропрятий посвященных 100 летию Сарапульского района</t>
  </si>
  <si>
    <t xml:space="preserve">03 2 03 6373 0 </t>
  </si>
  <si>
    <t>МКУК "Управление культуры, спорта и молодежной политики Сарапульского района", Администрация муниципального образования "Муниципальный округ Сарапульский район"</t>
  </si>
  <si>
    <t>632    636</t>
  </si>
  <si>
    <t>632          636</t>
  </si>
  <si>
    <t>03 4 02 6012 0      03 4 02 6062 0</t>
  </si>
  <si>
    <t>03 4 05 6677 0</t>
  </si>
  <si>
    <t>06</t>
  </si>
  <si>
    <t>Расходы на обеспечение деятельности автономных некоммерческих организаций в области ремесел и туризма</t>
  </si>
  <si>
    <t>Субсидии (гранты в форме субсидий), не подлежащие казначейскому сопровождению</t>
  </si>
  <si>
    <t xml:space="preserve">034066165 0 </t>
  </si>
  <si>
    <t>Отчет о расходах на реализацию муниципальной программы за счет всех источников финансирования</t>
  </si>
  <si>
    <t>отношение фактических расходов к оценке расходов, %</t>
  </si>
  <si>
    <t>Показатель применения меры</t>
  </si>
  <si>
    <t>оценка расходов согласно муниципальной программе</t>
  </si>
  <si>
    <t>фактические расходы на отчетную дату</t>
  </si>
  <si>
    <t>"Развитие культуры"</t>
  </si>
  <si>
    <t>бюджет Сарапульского района</t>
  </si>
  <si>
    <t xml:space="preserve">собственные средства </t>
  </si>
  <si>
    <t>иные межбюджетные трансферты из бюджета Удмуртской Республики</t>
  </si>
  <si>
    <t>средства бюджета Удмуртской Республики, планируемые к привлечению</t>
  </si>
  <si>
    <t>Органитзация библиотечного обслуживания населения</t>
  </si>
  <si>
    <t>собственные средства</t>
  </si>
  <si>
    <t>Создание условий для реализации иуниципальной программы</t>
  </si>
  <si>
    <t xml:space="preserve"> Начальник Управления культуры, спорта и молодежной политики                                     И.В. Третьякова</t>
  </si>
  <si>
    <t xml:space="preserve"> 01.01.2024 год</t>
  </si>
  <si>
    <t> 0</t>
  </si>
  <si>
    <t> 100</t>
  </si>
  <si>
    <t>Содержание(эксплуатация) имущества, находящегося в государственной (муниципальной собственности</t>
  </si>
  <si>
    <t>Ежегодно планируется проведение не менее 3325 мероприятий</t>
  </si>
  <si>
    <t xml:space="preserve">244 клубных формирований, 4235 участника </t>
  </si>
  <si>
    <t xml:space="preserve">Муниципальным заданием в год дано –  12 мероприятий. За 1 полугодие 2024 года проведено 6 мероприятия, участников в них 250 человек:
1. Семинар-совещание руководителей КДУ по итогам работы за  2023 год. (Задачи и Муниципальное задание на 2024 год. Реализация программы «Пушкинская карта» в филиалах ЦКС. Материально – техническая база учреждений культуры. Инструктажи по ПБ, ТБ. Новогодняя кампания – итоги. Работа клубных формирований: итоги 2023 года, планы и задачи на 2024 год. О предстоящих мероприятиях на 1 квартал 2024 года.)
2. Актив работников культуры.
3. Районный семинар – совещание «Совершенствование деятельности культурно – досуговых учреждений и пути развития народного творчества в Сарапульском районе» (Презентация коллективов – участников Районного конкурса соискателей Премии Главы «Жемчужина Сарапульского района», среди коллективов, имеющих звание «народный», «образцовый», Деятельность КДУ по работе с клубными формированиями. Их участие в фестивалях, конкурсах; Муниципальное задание, как имиджевый инструмент работы учреждения. Показатели по программе «Цифровая культура». Проектная деятельность: подведение итогов за январь и февраль. Реализация программы «Пушкинская карта». Организационная работа по проведению мероприятия 1 июня 2024 года к юбилею Сарапульского района.
4. Итоги работы учреждения за 1 квартал 2024 года. (Выполнение муниципального задания, основные показатели работы по КДД и народному творчеству, реализация программы «Пушкинская карта»). Пронекетная деятельность учреждений – филиалов (ИБ, Самообложение, «Без границ», «Атмосфера»). Оргкомитет по организации и проведению Районного массового праздника к 100-летию Сарапульского района.
5. Организация работы учреждения в летний период. Трудоустройство несовершеннолетних. Проведение акций в летний период «Подросток - лети», «Охрана прав Детства». Работа по патриотическому воспитанию, через работу волонтёрского отряда (Непряхинский СК). Участие в республиканских праздниках и фестивалях в летний период. Оргкомитет по организации и проведению Районного массового праздника к 100-летию Сарапульского района.
6. Расширенный Оргкомитет про организации и проведению Районного массового праздника к 100-летию Сарапульского района. Подготовка  учреждений к отчетной кампании за 1 полугодие 2024 года.
</t>
  </si>
  <si>
    <t>Муниципальным заданием в год дано –  12 мероприятий. За 1 полугодие 2024 года проведено 6 мероприятия, участников в них 250 человек</t>
  </si>
  <si>
    <t xml:space="preserve">3. Проведено всего 91 консультационное мероприятие; 57 устных консультаций, 27 выездов в культурно- досуговые учреждения,  по различным темам (устные и письменные консультации по планированию работы на 2024 год, формированию годового плана работы КДУ, заполнению журналов учета работы КФ, составлению ежемесячных, еженедельных планов работы специалистов, руководителей творческих коллективов, организация работы клубных формирований, формы работы, подбор репертуара, планирование и отчетность работы клубных формирований, сформированы рекомендации по выполнению  МЗ в КДУ; 7 единиц практической помощи в разработке проектных конкурсных документов; о проведении профилактических мероприятий с несовершеннолетними детьми и семьями, оказавшимися в трудной жизненной ситуации, 27 выездов, в том числе  на фестиваль «Хрустальная елка» (СКЦ «Северный»), на просмотр программ по подтверждению званию «народный» и 23 выездов на просмотр фестивальной программы  Районного фестиваля – конкурса самодеятельного художественного творчества «Живи родник народного таланта». </t>
  </si>
  <si>
    <t xml:space="preserve">27 выездов, в том числе  на фестиваль «Хрустальная елка» (СКЦ «Северный»), на просмотр программ по подтверждению званию «народный» и 23 выездов на просмотр фестивальной программы  Районного фестиваля – конкурса самодеятельного художественного творчества «Живи родник народного таланта». </t>
  </si>
  <si>
    <t>2024 год февраль</t>
  </si>
  <si>
    <t xml:space="preserve">5. Подготовлены и представлены документы соискателей на Премию Главы МО «Сарапульский район» «Жемчужина Сарапульского района» (документы предоставили Народный вокальный коллектив «Горлинка»  (Нечкинский СКЦ) – стали победителями,  Народный ансамбль народных инструментов «Нива», Народный вокальный ансамбль русской песни «Гармошечка – говорушечка» РКЦ «Спектр»). </t>
  </si>
  <si>
    <t xml:space="preserve">Проведено 1955 мероприятий различной формы работы: концерты, концертные программы и иные массово-зрелищные мероприятия и акции. </t>
  </si>
  <si>
    <t>ежемесячно размещают анонсы о предстоящих в районе мероприятиях: о предстоящем конкурсе соскателей Премии "Жемчужина Сарапульского района", о районном фестивале любительского народного творчества "Живи Родник народного таланта", праздниках к госудасртвенным датам и праздникам народного календаря.</t>
  </si>
  <si>
    <t>Проведен мониторинг состояния деятельности сельских учреждений культуры по оказанию культурных услуг населению в 2024 году, подготовлен цифровой отчет в разрезе КДУ, подготовлены отчеты по выполнения Муниципального задания за 2024 год по предоставляемым услугам учреждениями культуры</t>
  </si>
  <si>
    <t>косметический ремонт в Нечкинком СКЦ</t>
  </si>
  <si>
    <t>проект реализован в 2023 году.</t>
  </si>
  <si>
    <t xml:space="preserve">Рейтинг проектов победителей:
1. Закулисье - Культурный центр "Северный"
2. Центр Детских Инициатив - Мазунинская школа
3. Сказочники - Шадринский дом культуры
4. Молодежное пространство "Импульс" - Мостовинский культурный центр
4. Точняк - Костинский клуб
5. Танцевальный фестиваль "Ритмы современности"- Усть-Сарапульский дом культуры
6. Арт-фестиваль «ЯРЧЕ ЗВЕЗД»- Молодежный центр Сарапульского района
7. Вселенная молодежных открытий - Усть-Сарапульский дом культуры
8. Туристко-экологический фестиваль "Дулесовскими тропами"
Проекты-победители будут реализованы в рамках программы молодежного инициативного бюджетирования “Атмосфера” до конца 2024 года.
</t>
  </si>
  <si>
    <t>24 января 2023 года в Районном культурном центре «Спектр» прошел Районный межнациональный фестиваль Общественных национальных центров "Наследники традиций", который открыл череду мероприятий, в рамках празднования 100-летия Сарапульского района.  В фестивале приняли участие активисты Общественных национальных центров, председатели Районных национально – культурных объединений района. Участников приветствовал Глава Сарапульского района, поблагодарил активистов и участников Центров за сохранение традиций народ, проживающих на территории Сарапульского района. В торжественной части были отмечены все Центры национальных культур, памятными календарями в честь празднования 100 - летия района и денежным поощрением.Уже становится традицией проведение в первые дни февраля мероприятий в центрах национальных культур ко Всемирному дню пельменя. Ведь в нашей республике особенно отмечают этот день. Вот и в селах Сигаево и Шевырялово и деревнях Соколовка и Юрино, Девятово прошли пельменные вечерки с интерактивными программами, приготовление пельменей, не обошлось и без шуток, песен и игр. Ну, а молодежь, конечно, веселилась под гармонь на вечерке, в Центре русской культуры «Околица» деревни Юрино, готовили необычные для нашего времени пельмени, пельмени с редькой, взрослые рассказали секретики приготовление начинки для пельменей.</t>
  </si>
  <si>
    <t xml:space="preserve">С участием Общественных национальных центров и по направлению «Традиционная культура» за полугодие  2024 года проведено 321 мероприятие, участниками данных мероприятий стали 35 583 человека, за 2023 год проведено 309 мероприятий, 18 993 человека посетили данные мероприятия .
Традиционно череду народных праздников в учреждениях культуры с участием Общественных центров русской культуры открывают рождественские мероприятия, в ходе которых присутствующих знакомят с историей, традициями и обычаями праздника.  Мероприятия были как познавательные, так и народные гуляние – шествия по селу или деревне. Самое важно, что дети с охотой принимают в них участие, готовя новые колядки, костюмы для шествий, а это значит, что дети и подростки знают о традициях народного праздника в своем селе.Народный  праздник «Праздник валенка», в деревне Дулесово вновь собрал мастеров – любителей и в этом году любителей хоккея, а «Дулесовские игрища», в которых принимали  участие молодежные команды из Центров национальных культур д. Дулесово, Центр русской культуры «Околица» д. Юрино, Центр русской культуры «Исток» с. Кигбаево, Центры села Нечкино.  Своими  выступлениями участники концертной программы «Зимушка - зима»,  вносили особый национальный акцент в программу праздника. Главным событие, встречи весны, стали народные гуляния на Масленицу, которые прошли в каждой деревне и селе. Познавательные игровые программы, для детей, спортивные соревнования для молодежи, силовые конкурсы и соревнования для детей, мастер – классы по изготовлению кукол «Масленица» приготовление и угощение блинами, общие праздничные хороводы, концертные программы с участием  творческих коллективов для населения на площадках праздника, ритуалы и традиций сожжения Маслены, которым были завершены Масленичные гуляния. Специалистами учреждений культуры были подготовлены красочные зоны для фото и для главной сцены. 
Одним из важных и значимых Районных массовых мероприятий сал Праздник «Район наш ты все краше и краше!», проводимый  в рамках празднования 100 – летия  Сарапульского района. Праздник прошел в окрестностях деревни Борисова. Праздник посетило более 5000 тысяч человек. 
Огромные, яркие, колоритные праздничные подворья были организованы силами активистов Общественных национальных центров Сарапульское района. 4 подворья принимали посетителей на протяжении всего праздника. 
«Гербер» - подворье удмуртской культуры предлагало мастер – классы для детей и взрослых, концертную программу с участие творческих коллективов  Центров удмуртской культуры района (д. Девятово, с. Шевырялово, Сигаево, Нечкино, Дулесово,  Соколовка). Несколько фото зон расположенных на подворье пользовались у гостей праздника спросом. Активисты Центров предлагали познакомиться с традиционным убранством удмуртской избы, посетить выставку удмуртского костюма, а так же принять участие в традиционных удмуртских играх. 
Подворье «Семык» - удивляло разнообразными силовыми молодежные соревнования – толкание тюльки, колка дров, перенос бревен ит. п. Участниками спортивных соревнований были молодые парни, которые показали силу и выносливость. На подворье проводили мастер – класс по национальному марийскому танцу «Веревочка», предлагали смастерить оберег на счастье и удачу, демонстрировали национальные костюмы марийского народа. Для детей были предложены игры, и самой популярной стала игра «Ремешки».
 Подворье «Сабантуй» - особо притягивало участников и любителей национальной борьбы «Корэш». Традиционные забавы татарского нарда были расположены именно тут: столб с петухом, татами для борьбы, площадка для татарских национальных забав. Соревнования по борьбе длились в нескольких весовых категориях, в нелегкой борьбе есть 2 борца, Каримов Тимур (с. Северный) и Подкин   Богдан (д. Соколовка). Приз победителя – баран. Мастер – класс по изготовлению головных мужских и женских уборов провели активисты Центра татарской культуры «Чишмэ» (с. Уральский), а выступление агрызских гармонистов привлекало зрителей на протяжении всей работы площадки.
Подворье русской культуры носило название «Высокий берег». Все центры русской культуры предлагали зрителю свои выступления, мастер - классы, народные русские забавы и игры. Одним из главных моментов Подворья, стал концерт фольклорного коллектива «Радолад» и фольклорного коллектива «Ленок» (ДШИ г. Ижевска). На протяжении всего праздника звучали плясовые наигрыши, гармошка, проводились мастер – классы по танцам и пляскам. Фольклорные коллективы русской культруы исполнили песни записанные в д. Юрино и с. Выезд.
</t>
  </si>
  <si>
    <t xml:space="preserve">  17-ти национальными коллективами ведется консультативная работа по подбору репертуара</t>
  </si>
  <si>
    <t>19 клубных формирования и 340 участника</t>
  </si>
  <si>
    <t xml:space="preserve">период 1-го полугодия организовано и проведено 4 выставки районного уровня.
В январе состоялась районная выставка в рамках межнационального фестиваля среди общественных национальных центров русской, удмуртской, татарской культуры «Наследники традиций». В феврале в РКЦ «Спектр» проведена выставка в рамках республиканского фестиваля-конкурса «В созвездии ветеранских талантов и увлечений». В марте в Центре ремесел и туризма «Оберег» состоялась районная выставка в рамках республиканского фестиваля народного творчества «Салют Победы», 1 июня в рамках празднования 100-летия со дня основания Сарапульского района представлена выставка в подворьях на массово-зрелищном мероприятии прошедшем в окрестностях д.Борисово.
В учреждениях культуры проведено более 40 выставок и различных мастер-классов по ДПИ и ИЗО искусству в рамках районного фестиваля самодеятельного народного творчества «Живи родник народного таланта» и в дни проведения Дня сёл и деревень.
</t>
  </si>
  <si>
    <t>проведены индивудуальные консультации по отбору изделей на выставки.</t>
  </si>
  <si>
    <t xml:space="preserve">сделана запись этнографического материала  «Кукла на щепке» хранитель Теплякова Тамара Даниловна, д. Юрино, запись - 
Теплякова Наталья Юрьевна
</t>
  </si>
  <si>
    <t>6  месяцев</t>
  </si>
  <si>
    <t xml:space="preserve"> 6 месяцев</t>
  </si>
  <si>
    <t>2 студента Сапаульского политехнического колледжа</t>
  </si>
  <si>
    <t>6 месяцев</t>
  </si>
  <si>
    <t>В РКЦ "Спектр" приняты молодые специалисты 2 человека, наставник Овчинников Александр Викторович</t>
  </si>
  <si>
    <t>за 2024 год</t>
  </si>
  <si>
    <t>Библиотечное обслуживание населения</t>
  </si>
  <si>
    <t>Заключение соглашений с органами местного самоуправления поселений по организации библиотечного обслуживания населения, комплектованию и обеспечению сохранности библиотечных фондов поселения</t>
  </si>
  <si>
    <t>Организация библиотечного обслуживания населения в поселениях Сарапульского района,
44,6 %</t>
  </si>
  <si>
    <t>Оказание муниципальной услуги по осуществлению библиотечного, библиографического и информационного обслуживания пользователей библиотеки</t>
  </si>
  <si>
    <t>Обслужено 10588
пользователей</t>
  </si>
  <si>
    <t>Осуществление библиотечного облуживания населения в населенных пунктах, где нет стационарных библиотек, организация передвижек и пунктов выдачи не менее 32 единиц</t>
  </si>
  <si>
    <t>32 библиотечных пункта</t>
  </si>
  <si>
    <t>Комплектование библиотечных фондов ежегодное поступление не менее 137 учетных документов на 1 тыс. жителей</t>
  </si>
  <si>
    <t>Поступило 1544 учетных документов;
66
учетных документов на 1 тыс. жителей)</t>
  </si>
  <si>
    <t>Не менее 531 мероприятия в год. Ежегодные районные мероприятия.</t>
  </si>
  <si>
    <t>612 мероприятий</t>
  </si>
  <si>
    <t>22 формирования по интересам</t>
  </si>
  <si>
    <t xml:space="preserve"> 273 выставочных экспозиций</t>
  </si>
  <si>
    <t>7 мероприятий</t>
  </si>
  <si>
    <t>Обеспечение всех филиалов МБУК «МЦБ Сарапульского района» доступом к информационно-телекоммуникационной сети «Интернет», приобретение необходимого оборудования и обучение сотрудников МБУК «МЦБ Сарапульского района»</t>
  </si>
  <si>
    <t>6 ЦОД, 5 АРМ. Посетило ЦОД 355 человека, получено 980 услуг. Услугами АРМ воспользовались  254 человек, выполнено 492 запросов</t>
  </si>
  <si>
    <t>Обновление программного обеспечения и обучение сотрудников МБУК «МЦБ Сарапульского района» работе с программным обеспечением</t>
  </si>
  <si>
    <t>Создание электронных информационных ресурсов: «История сел и деревень», «История библиотек Сарапульского района», путеводитель «Церкви Сарапульского района»</t>
  </si>
  <si>
    <t>Продолжено наполнение электронных ресурсов:
«История библиотек», «История церквей», «История сел и деревень»</t>
  </si>
  <si>
    <t>Методическая помощь филиалами МБУК «МЦБ Сарапульского района» в сельских поселениях по организации библиотечного обслуживания населения, внедрению новых форм и методов работы не менее 14 выездов в год</t>
  </si>
  <si>
    <t>Проведено: 1- семинар, 2- совещание,2 -профессиональные встречи; осуществлено 3 выезда в сельские филиалы</t>
  </si>
  <si>
    <t>Информирование проведено</t>
  </si>
  <si>
    <t>ноябрь</t>
  </si>
  <si>
    <t>Проведен мониторинг удовлетворенности населения качеством и доступностью библиотечных услуг</t>
  </si>
  <si>
    <t>Управление культуры, спорта и молодежной политики Администрации МО "Муниципальный округ Сарапульский район Удмуртской Республики"</t>
  </si>
  <si>
    <t>Управление культуры, спорта и молодежной политики Администрации МО "Муниципальный округ Сарапульский район Удмуртской Республики",МБУК «ЦКС Сарапульского района», МБУК «МЦБ Сарапульского района»</t>
  </si>
  <si>
    <t>ООМД, Управление культуры, спорта и молодежной политики Администрации МО "Муниципальный округ Сарапульский район Удмуртской Республики"</t>
  </si>
  <si>
    <t>Реализация установленных полномочий (функций) Управление культуры, спорта и молодежной политики Администрации МО "Муниципальный округ Сарапульский район Удмуртской Республики"</t>
  </si>
  <si>
    <t xml:space="preserve"> на 01.07.2024 года</t>
  </si>
  <si>
    <t>031016030    03101S9559</t>
  </si>
  <si>
    <t>03 2 01 6677 0     03 2 01 6677 2   03 2 01 6372 0  0320163300</t>
  </si>
  <si>
    <t>0320160620     0320160621</t>
  </si>
  <si>
    <t>03 2 01 S881 2   03 2 01 S881 4    03 2 01 S881 5    03 2 01 S881 6      03 2 01 S881 8       03 2 01 S881 9     03 2 01 S881Б      03 2 01 S881И     032 01S881М     03 2 01 S881Н    03 2 01 S881П     03 2 01 S9551</t>
  </si>
  <si>
    <t>11</t>
  </si>
  <si>
    <t>Субсидия на проведение мероприятий по проведению капитального ремонта, реконструкции и текущего ремонта муниципальных учреждений</t>
  </si>
  <si>
    <t xml:space="preserve">0320103504    0320103503     0320162800 0320161210 </t>
  </si>
  <si>
    <t>А1</t>
  </si>
  <si>
    <t xml:space="preserve"> Федеральный проект "Творческие люди"</t>
  </si>
  <si>
    <t>032А255190</t>
  </si>
  <si>
    <t xml:space="preserve"> Субсидии на государственную поддержку отрасли культуры (Федеральный проект "Творческие люди") (государственная поддержка лучших сельских учреждений культуры)</t>
  </si>
  <si>
    <t>на 01.07.2024 года</t>
  </si>
  <si>
    <t xml:space="preserve">Повышение квалификации работников муниципальных учреждений культуры осуществляется на базе АОУ ДПО УР «Центр повышения квалификации работников культуры Удмуртской Республики», программа "Творческие люди" -
по доп.проф.программе "Библиотека в развитии креативной, доп.проф.программе "Современные технологии библиотечного обслуживания",  экономики "       </t>
  </si>
  <si>
    <t xml:space="preserve">доп.проф.программе "Ведущий мероприятий. Особенности работы с аудиторией: теория и практика" </t>
  </si>
  <si>
    <t>23 человека</t>
  </si>
  <si>
    <t>не планировалась</t>
  </si>
  <si>
    <t>Профессиональная ориентация старшеклассников, в том числе в целях обеспечения муниципальных учреждений культуры Сарапульского района квалифицированными и творческими кадрами. Колледж культуры г. Ижевск. Музыкальный колледж г. Чайкавск</t>
  </si>
  <si>
    <t>Возмещение коммунальных услуг составила: ДШИ = 14695,40; УК - 64 053, 01; Всего: 78 748, 41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</si>
</sst>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0.000"/>
  </numFmts>
  <fonts count="40" x14ac:knownFonts="1">
    <font>
      <sz val="11"/>
      <color theme="1"/>
      <name val="Calibri"/>
      <family val="2"/>
      <charset val="204"/>
      <scheme val="minor"/>
    </font>
    <font>
      <sz val="12"/>
      <color theme="1"/>
      <name val="Times New Roman"/>
      <family val="1"/>
      <charset val="204"/>
    </font>
    <font>
      <sz val="9"/>
      <color rgb="FF000000"/>
      <name val="Times New Roman"/>
      <family val="1"/>
      <charset val="204"/>
    </font>
    <font>
      <u/>
      <sz val="11"/>
      <color theme="10"/>
      <name val="Calibri"/>
      <family val="2"/>
      <charset val="204"/>
    </font>
    <font>
      <b/>
      <sz val="9"/>
      <color theme="1"/>
      <name val="Times New Roman"/>
      <family val="1"/>
      <charset val="204"/>
    </font>
    <font>
      <sz val="9"/>
      <color theme="1"/>
      <name val="Times New Roman"/>
      <family val="1"/>
      <charset val="204"/>
    </font>
    <font>
      <sz val="8.5"/>
      <color theme="1"/>
      <name val="Times New Roman"/>
      <family val="1"/>
      <charset val="204"/>
    </font>
    <font>
      <sz val="8.5"/>
      <color rgb="FF000000"/>
      <name val="Times New Roman"/>
      <family val="1"/>
      <charset val="204"/>
    </font>
    <font>
      <sz val="10"/>
      <color theme="1"/>
      <name val="Calibri"/>
      <family val="2"/>
      <charset val="204"/>
      <scheme val="minor"/>
    </font>
    <font>
      <sz val="8"/>
      <color theme="1"/>
      <name val="Times New Roman"/>
      <family val="1"/>
      <charset val="204"/>
    </font>
    <font>
      <sz val="7"/>
      <color theme="1"/>
      <name val="Times New Roman"/>
      <family val="1"/>
      <charset val="204"/>
    </font>
    <font>
      <b/>
      <sz val="8.5"/>
      <color theme="1"/>
      <name val="Times New Roman"/>
      <family val="1"/>
      <charset val="204"/>
    </font>
    <font>
      <sz val="11"/>
      <color theme="1"/>
      <name val="Calibri"/>
      <family val="2"/>
      <charset val="204"/>
      <scheme val="minor"/>
    </font>
    <font>
      <sz val="9"/>
      <name val="Times New Roman"/>
      <family val="1"/>
      <charset val="204"/>
    </font>
    <font>
      <b/>
      <sz val="9"/>
      <color rgb="FF000000"/>
      <name val="Times New Roman"/>
      <family val="1"/>
      <charset val="204"/>
    </font>
    <font>
      <sz val="11"/>
      <color theme="1"/>
      <name val="Times New Roman"/>
      <family val="1"/>
      <charset val="204"/>
    </font>
    <font>
      <b/>
      <sz val="10"/>
      <color theme="1"/>
      <name val="Calibri"/>
      <family val="2"/>
      <charset val="204"/>
      <scheme val="minor"/>
    </font>
    <font>
      <sz val="10"/>
      <color theme="1"/>
      <name val="Times New Roman"/>
      <family val="1"/>
      <charset val="204"/>
    </font>
    <font>
      <sz val="8.5"/>
      <name val="Times New Roman"/>
      <family val="1"/>
      <charset val="204"/>
    </font>
    <font>
      <u/>
      <sz val="8.5"/>
      <name val="Times New Roman"/>
      <family val="1"/>
      <charset val="204"/>
    </font>
    <font>
      <sz val="9"/>
      <color rgb="FF000000"/>
      <name val="Calibri"/>
      <family val="2"/>
      <charset val="204"/>
      <scheme val="minor"/>
    </font>
    <font>
      <sz val="14"/>
      <color rgb="FF000000"/>
      <name val="Times New Roman"/>
      <family val="1"/>
      <charset val="204"/>
    </font>
    <font>
      <sz val="8"/>
      <color theme="1"/>
      <name val="Calibri"/>
      <family val="2"/>
      <charset val="204"/>
      <scheme val="minor"/>
    </font>
    <font>
      <sz val="11"/>
      <name val="Times New Roman"/>
      <family val="1"/>
      <charset val="204"/>
    </font>
    <font>
      <sz val="7"/>
      <name val="Times New Roman"/>
      <family val="1"/>
      <charset val="204"/>
    </font>
    <font>
      <b/>
      <sz val="9"/>
      <name val="Times New Roman"/>
      <family val="1"/>
      <charset val="204"/>
    </font>
    <font>
      <b/>
      <sz val="8"/>
      <name val="Times New Roman"/>
      <family val="1"/>
      <charset val="204"/>
    </font>
    <font>
      <sz val="11"/>
      <color rgb="FF006100"/>
      <name val="Calibri"/>
      <family val="2"/>
      <charset val="204"/>
      <scheme val="minor"/>
    </font>
    <font>
      <sz val="9"/>
      <color theme="1"/>
      <name val="Calibri"/>
      <family val="2"/>
      <charset val="204"/>
      <scheme val="minor"/>
    </font>
    <font>
      <b/>
      <sz val="8.5"/>
      <name val="Times New Roman"/>
      <family val="1"/>
      <charset val="204"/>
    </font>
    <font>
      <sz val="11"/>
      <name val="Calibri"/>
      <family val="2"/>
      <charset val="204"/>
    </font>
    <font>
      <b/>
      <sz val="10"/>
      <color theme="1"/>
      <name val="Times New Roman"/>
      <family val="1"/>
      <charset val="204"/>
    </font>
    <font>
      <sz val="10"/>
      <color indexed="8"/>
      <name val="Times New Roman"/>
      <family val="1"/>
      <charset val="204"/>
    </font>
    <font>
      <sz val="7"/>
      <name val="Calibri"/>
      <family val="2"/>
      <charset val="204"/>
    </font>
    <font>
      <sz val="8.5"/>
      <name val="Calibri"/>
      <family val="2"/>
      <charset val="204"/>
    </font>
    <font>
      <sz val="8.5"/>
      <name val="Calibri"/>
      <family val="2"/>
      <charset val="204"/>
      <scheme val="minor"/>
    </font>
    <font>
      <b/>
      <sz val="11"/>
      <color theme="1"/>
      <name val="Times New Roman"/>
      <family val="1"/>
      <charset val="204"/>
    </font>
    <font>
      <b/>
      <sz val="11"/>
      <name val="Times New Roman"/>
      <family val="1"/>
      <charset val="204"/>
    </font>
    <font>
      <sz val="13"/>
      <color theme="1"/>
      <name val="Times New Roman"/>
      <family val="1"/>
      <charset val="204"/>
    </font>
    <font>
      <sz val="9"/>
      <color rgb="FFFF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C6EFCE"/>
      </patternFill>
    </fill>
    <fill>
      <patternFill patternType="solid">
        <fgColor rgb="FF92D050"/>
        <bgColor indexed="64"/>
      </patternFill>
    </fill>
  </fills>
  <borders count="10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medium">
        <color rgb="FF000000"/>
      </left>
      <right style="medium">
        <color rgb="FF000000"/>
      </right>
      <top style="thin">
        <color indexed="64"/>
      </top>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style="medium">
        <color rgb="FF000000"/>
      </top>
      <bottom style="thin">
        <color indexed="64"/>
      </bottom>
      <diagonal/>
    </border>
    <border>
      <left/>
      <right style="medium">
        <color rgb="FF000000"/>
      </right>
      <top/>
      <bottom style="thin">
        <color indexed="64"/>
      </bottom>
      <diagonal/>
    </border>
    <border>
      <left/>
      <right style="medium">
        <color rgb="FF000000"/>
      </right>
      <top style="thin">
        <color indexed="64"/>
      </top>
      <bottom style="medium">
        <color rgb="FF000000"/>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medium">
        <color rgb="FF000000"/>
      </right>
      <top style="thick">
        <color indexed="64"/>
      </top>
      <bottom/>
      <diagonal/>
    </border>
    <border>
      <left style="medium">
        <color rgb="FF000000"/>
      </left>
      <right style="medium">
        <color rgb="FF000000"/>
      </right>
      <top style="thick">
        <color indexed="64"/>
      </top>
      <bottom/>
      <diagonal/>
    </border>
    <border>
      <left style="medium">
        <color rgb="FF000000"/>
      </left>
      <right/>
      <top style="thick">
        <color indexed="64"/>
      </top>
      <bottom/>
      <diagonal/>
    </border>
    <border>
      <left/>
      <right style="medium">
        <color rgb="FF000000"/>
      </right>
      <top style="thick">
        <color indexed="64"/>
      </top>
      <bottom/>
      <diagonal/>
    </border>
    <border>
      <left style="medium">
        <color rgb="FF000000"/>
      </left>
      <right style="thick">
        <color indexed="64"/>
      </right>
      <top style="thick">
        <color indexed="64"/>
      </top>
      <bottom/>
      <diagonal/>
    </border>
    <border>
      <left style="medium">
        <color rgb="FF000000"/>
      </left>
      <right style="thick">
        <color indexed="64"/>
      </right>
      <top/>
      <bottom/>
      <diagonal/>
    </border>
    <border>
      <left style="medium">
        <color rgb="FF000000"/>
      </left>
      <right style="thick">
        <color indexed="64"/>
      </right>
      <top/>
      <bottom style="medium">
        <color rgb="FF000000"/>
      </bottom>
      <diagonal/>
    </border>
    <border>
      <left style="medium">
        <color rgb="FF000000"/>
      </left>
      <right style="thick">
        <color indexed="64"/>
      </right>
      <top style="medium">
        <color rgb="FF000000"/>
      </top>
      <bottom/>
      <diagonal/>
    </border>
    <border>
      <left/>
      <right style="thick">
        <color indexed="64"/>
      </right>
      <top/>
      <bottom style="medium">
        <color rgb="FF000000"/>
      </bottom>
      <diagonal/>
    </border>
    <border>
      <left/>
      <right style="thick">
        <color indexed="64"/>
      </right>
      <top style="medium">
        <color rgb="FF000000"/>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medium">
        <color rgb="FF000000"/>
      </left>
      <right style="medium">
        <color rgb="FF000000"/>
      </right>
      <top/>
      <bottom style="thick">
        <color indexed="64"/>
      </bottom>
      <diagonal/>
    </border>
    <border>
      <left style="thick">
        <color indexed="64"/>
      </left>
      <right style="thick">
        <color indexed="64"/>
      </right>
      <top/>
      <bottom/>
      <diagonal/>
    </border>
    <border>
      <left style="medium">
        <color rgb="FF000000"/>
      </left>
      <right style="medium">
        <color rgb="FF000000"/>
      </right>
      <top style="thick">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top style="thin">
        <color indexed="64"/>
      </top>
      <bottom/>
      <diagonal/>
    </border>
    <border>
      <left style="medium">
        <color rgb="FF000000"/>
      </left>
      <right style="medium">
        <color rgb="FF000000"/>
      </right>
      <top style="thin">
        <color indexed="64"/>
      </top>
      <bottom style="thin">
        <color indexed="64"/>
      </bottom>
      <diagonal/>
    </border>
    <border>
      <left/>
      <right style="medium">
        <color indexed="64"/>
      </right>
      <top style="medium">
        <color indexed="64"/>
      </top>
      <bottom/>
      <diagonal/>
    </border>
    <border>
      <left/>
      <right/>
      <top style="thin">
        <color indexed="64"/>
      </top>
      <bottom style="medium">
        <color rgb="FF000000"/>
      </bottom>
      <diagonal/>
    </border>
    <border>
      <left style="medium">
        <color rgb="FF000000"/>
      </left>
      <right/>
      <top style="thin">
        <color indexed="64"/>
      </top>
      <bottom/>
      <diagonal/>
    </border>
    <border>
      <left/>
      <right/>
      <top style="thick">
        <color indexed="64"/>
      </top>
      <bottom/>
      <diagonal/>
    </border>
    <border>
      <left/>
      <right/>
      <top/>
      <bottom style="thin">
        <color indexed="64"/>
      </bottom>
      <diagonal/>
    </border>
    <border>
      <left style="medium">
        <color rgb="FF000000"/>
      </left>
      <right/>
      <top/>
      <bottom style="thin">
        <color indexed="64"/>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diagonal/>
    </border>
    <border>
      <left style="thin">
        <color indexed="64"/>
      </left>
      <right style="medium">
        <color rgb="FF000000"/>
      </right>
      <top/>
      <bottom/>
      <diagonal/>
    </border>
    <border>
      <left style="medium">
        <color rgb="FF000000"/>
      </left>
      <right style="thin">
        <color indexed="64"/>
      </right>
      <top/>
      <bottom/>
      <diagonal/>
    </border>
    <border>
      <left style="thin">
        <color indexed="64"/>
      </left>
      <right style="medium">
        <color rgb="FF000000"/>
      </right>
      <top/>
      <bottom style="thin">
        <color indexed="64"/>
      </bottom>
      <diagonal/>
    </border>
    <border>
      <left style="medium">
        <color rgb="FF000000"/>
      </left>
      <right style="thin">
        <color indexed="64"/>
      </right>
      <top/>
      <bottom style="thin">
        <color indexed="64"/>
      </bottom>
      <diagonal/>
    </border>
    <border>
      <left/>
      <right style="medium">
        <color rgb="FF000000"/>
      </right>
      <top style="thin">
        <color indexed="64"/>
      </top>
      <bottom/>
      <diagonal/>
    </border>
    <border>
      <left style="thin">
        <color indexed="64"/>
      </left>
      <right style="medium">
        <color rgb="FF000000"/>
      </right>
      <top/>
      <bottom style="medium">
        <color rgb="FF000000"/>
      </bottom>
      <diagonal/>
    </border>
    <border>
      <left/>
      <right style="medium">
        <color rgb="FF000000"/>
      </right>
      <top style="thin">
        <color indexed="64"/>
      </top>
      <bottom style="thin">
        <color indexed="64"/>
      </bottom>
      <diagonal/>
    </border>
    <border>
      <left style="thin">
        <color indexed="64"/>
      </left>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indexed="64"/>
      </left>
      <right style="medium">
        <color rgb="FF000000"/>
      </right>
      <top/>
      <bottom/>
      <diagonal/>
    </border>
    <border>
      <left/>
      <right/>
      <top style="medium">
        <color theme="1"/>
      </top>
      <bottom/>
      <diagonal/>
    </border>
    <border>
      <left/>
      <right/>
      <top/>
      <bottom style="medium">
        <color theme="1"/>
      </bottom>
      <diagonal/>
    </border>
    <border>
      <left style="medium">
        <color theme="1"/>
      </left>
      <right style="thin">
        <color indexed="64"/>
      </right>
      <top style="medium">
        <color theme="1"/>
      </top>
      <bottom style="medium">
        <color theme="1"/>
      </bottom>
      <diagonal/>
    </border>
    <border>
      <left style="thin">
        <color indexed="64"/>
      </left>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ck">
        <color indexed="64"/>
      </left>
      <right style="medium">
        <color rgb="FF000000"/>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medium">
        <color rgb="FF000000"/>
      </right>
      <top style="medium">
        <color indexed="64"/>
      </top>
      <bottom style="medium">
        <color indexed="64"/>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indexed="64"/>
      </right>
      <top style="medium">
        <color rgb="FF000000"/>
      </top>
      <bottom/>
      <diagonal/>
    </border>
  </borders>
  <cellStyleXfs count="3">
    <xf numFmtId="0" fontId="0" fillId="0" borderId="0"/>
    <xf numFmtId="0" fontId="3" fillId="0" borderId="0" applyNumberFormat="0" applyFill="0" applyBorder="0" applyAlignment="0" applyProtection="0">
      <alignment vertical="top"/>
      <protection locked="0"/>
    </xf>
    <xf numFmtId="0" fontId="27" fillId="4" borderId="0" applyNumberFormat="0" applyBorder="0" applyAlignment="0" applyProtection="0"/>
  </cellStyleXfs>
  <cellXfs count="581">
    <xf numFmtId="0" fontId="0" fillId="0" borderId="0" xfId="0"/>
    <xf numFmtId="0" fontId="3" fillId="0" borderId="0" xfId="1" applyAlignment="1" applyProtection="1">
      <alignment vertical="center"/>
    </xf>
    <xf numFmtId="0" fontId="1" fillId="0" borderId="0" xfId="0" applyFont="1" applyAlignment="1">
      <alignment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8" fillId="0" borderId="4" xfId="0" applyFont="1" applyBorder="1" applyAlignment="1">
      <alignment vertical="top"/>
    </xf>
    <xf numFmtId="0" fontId="5" fillId="0" borderId="4" xfId="0" applyFont="1" applyBorder="1" applyAlignment="1">
      <alignment horizontal="center" vertical="center"/>
    </xf>
    <xf numFmtId="0" fontId="5" fillId="0" borderId="4" xfId="0" applyFont="1" applyBorder="1" applyAlignment="1">
      <alignment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vertical="center"/>
    </xf>
    <xf numFmtId="0" fontId="5" fillId="0" borderId="5" xfId="0" applyFont="1" applyBorder="1" applyAlignment="1">
      <alignment horizontal="center" vertical="center"/>
    </xf>
    <xf numFmtId="0" fontId="6"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12" fillId="0" borderId="4"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horizontal="center" vertical="center"/>
    </xf>
    <xf numFmtId="0" fontId="15" fillId="0" borderId="0" xfId="0" applyFont="1"/>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7" xfId="0" applyFont="1" applyBorder="1" applyAlignment="1">
      <alignment vertical="center"/>
    </xf>
    <xf numFmtId="0" fontId="8" fillId="0" borderId="30" xfId="0" applyFont="1" applyBorder="1" applyAlignment="1">
      <alignment vertical="top"/>
    </xf>
    <xf numFmtId="0" fontId="8" fillId="0" borderId="33" xfId="0" applyFont="1" applyBorder="1" applyAlignment="1">
      <alignment vertical="top"/>
    </xf>
    <xf numFmtId="0" fontId="8" fillId="0" borderId="33" xfId="0" applyFont="1" applyBorder="1" applyAlignment="1">
      <alignment vertical="top" wrapText="1"/>
    </xf>
    <xf numFmtId="0" fontId="5" fillId="0" borderId="33" xfId="0" applyFont="1" applyBorder="1" applyAlignment="1">
      <alignment horizontal="center" vertical="center" wrapText="1"/>
    </xf>
    <xf numFmtId="0" fontId="5" fillId="0" borderId="9" xfId="0" applyFont="1" applyBorder="1" applyAlignment="1">
      <alignment vertical="center"/>
    </xf>
    <xf numFmtId="0" fontId="5" fillId="0" borderId="50" xfId="0" applyFont="1" applyBorder="1" applyAlignment="1">
      <alignment vertical="center" wrapText="1"/>
    </xf>
    <xf numFmtId="0" fontId="5" fillId="0" borderId="35" xfId="0" applyFont="1" applyBorder="1" applyAlignment="1">
      <alignment vertical="center"/>
    </xf>
    <xf numFmtId="0" fontId="0" fillId="0" borderId="35" xfId="0" applyBorder="1"/>
    <xf numFmtId="0" fontId="5" fillId="0" borderId="35" xfId="0" applyFont="1" applyBorder="1" applyAlignment="1">
      <alignment vertical="top" wrapText="1"/>
    </xf>
    <xf numFmtId="0" fontId="5" fillId="0" borderId="7" xfId="0" applyFont="1" applyFill="1" applyBorder="1" applyAlignment="1">
      <alignment vertical="center" wrapText="1"/>
    </xf>
    <xf numFmtId="0" fontId="0" fillId="0" borderId="0" xfId="0" applyBorder="1"/>
    <xf numFmtId="2" fontId="20" fillId="0" borderId="0" xfId="0" applyNumberFormat="1" applyFont="1" applyBorder="1" applyAlignment="1">
      <alignment horizontal="center"/>
    </xf>
    <xf numFmtId="0" fontId="2" fillId="0" borderId="0" xfId="0" applyFont="1" applyBorder="1"/>
    <xf numFmtId="49" fontId="2" fillId="0" borderId="0" xfId="0" applyNumberFormat="1" applyFont="1" applyBorder="1" applyAlignment="1">
      <alignment horizontal="center" wrapText="1"/>
    </xf>
    <xf numFmtId="49" fontId="2" fillId="0" borderId="0" xfId="0" applyNumberFormat="1"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wrapText="1"/>
    </xf>
    <xf numFmtId="0" fontId="0" fillId="0" borderId="0" xfId="0" applyBorder="1" applyAlignment="1"/>
    <xf numFmtId="49" fontId="2" fillId="0" borderId="0" xfId="0" applyNumberFormat="1" applyFont="1" applyBorder="1" applyAlignment="1">
      <alignment horizontal="right" wrapText="1"/>
    </xf>
    <xf numFmtId="49" fontId="0" fillId="0" borderId="0" xfId="0" applyNumberFormat="1" applyBorder="1" applyAlignment="1">
      <alignment horizontal="right" wrapText="1"/>
    </xf>
    <xf numFmtId="49" fontId="14" fillId="0" borderId="0" xfId="0" applyNumberFormat="1" applyFont="1" applyBorder="1" applyAlignment="1"/>
    <xf numFmtId="49" fontId="21" fillId="0" borderId="0" xfId="0" applyNumberFormat="1" applyFont="1" applyBorder="1" applyAlignment="1"/>
    <xf numFmtId="0" fontId="0" fillId="0" borderId="0" xfId="0" applyAlignment="1">
      <alignment wrapText="1"/>
    </xf>
    <xf numFmtId="0" fontId="15" fillId="0" borderId="53" xfId="0" applyFont="1" applyBorder="1" applyAlignment="1">
      <alignment horizontal="center" vertical="top" wrapText="1"/>
    </xf>
    <xf numFmtId="0" fontId="9" fillId="0" borderId="7" xfId="0" applyFont="1" applyBorder="1" applyAlignment="1">
      <alignment horizontal="center" vertical="center" wrapText="1"/>
    </xf>
    <xf numFmtId="0" fontId="22" fillId="0" borderId="0" xfId="0" applyFont="1"/>
    <xf numFmtId="0" fontId="17" fillId="0" borderId="0" xfId="0" applyFont="1"/>
    <xf numFmtId="0" fontId="15" fillId="0" borderId="0" xfId="0" applyFont="1" applyAlignment="1">
      <alignment vertical="top"/>
    </xf>
    <xf numFmtId="0" fontId="15" fillId="0" borderId="0" xfId="0" applyFont="1" applyAlignment="1">
      <alignment vertical="top" wrapText="1"/>
    </xf>
    <xf numFmtId="0" fontId="5" fillId="0" borderId="7" xfId="0" applyFont="1" applyBorder="1" applyAlignment="1">
      <alignment horizontal="left" vertical="top" wrapText="1"/>
    </xf>
    <xf numFmtId="0" fontId="5" fillId="0" borderId="4" xfId="0" applyFont="1" applyBorder="1" applyAlignment="1">
      <alignment horizontal="left" vertical="top" wrapText="1"/>
    </xf>
    <xf numFmtId="0" fontId="9" fillId="0" borderId="7" xfId="0" applyFont="1" applyBorder="1" applyAlignment="1">
      <alignment horizontal="left" vertical="top" wrapText="1"/>
    </xf>
    <xf numFmtId="0" fontId="6" fillId="0" borderId="4"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5" fillId="0" borderId="4" xfId="0" applyFont="1" applyBorder="1" applyAlignment="1">
      <alignment horizontal="left" vertical="top"/>
    </xf>
    <xf numFmtId="0" fontId="2" fillId="0" borderId="4" xfId="0" applyFont="1" applyBorder="1" applyAlignment="1">
      <alignment horizontal="left" vertical="top" wrapText="1"/>
    </xf>
    <xf numFmtId="0" fontId="8" fillId="0" borderId="9" xfId="0" applyFont="1" applyBorder="1" applyAlignment="1">
      <alignment horizontal="left" vertical="top" wrapText="1"/>
    </xf>
    <xf numFmtId="0" fontId="7" fillId="0" borderId="4" xfId="0" applyFont="1" applyBorder="1" applyAlignment="1">
      <alignment horizontal="left" vertical="top" wrapText="1"/>
    </xf>
    <xf numFmtId="0" fontId="5" fillId="0" borderId="9" xfId="0" applyFont="1" applyBorder="1" applyAlignment="1">
      <alignment horizontal="left" vertical="top" wrapText="1"/>
    </xf>
    <xf numFmtId="0" fontId="2" fillId="0" borderId="58" xfId="0" applyFont="1" applyBorder="1" applyAlignment="1">
      <alignment horizontal="left" vertical="top"/>
    </xf>
    <xf numFmtId="0" fontId="2" fillId="0" borderId="5" xfId="0" applyFont="1" applyBorder="1" applyAlignment="1">
      <alignment horizontal="left" vertical="top"/>
    </xf>
    <xf numFmtId="0" fontId="19" fillId="0" borderId="4" xfId="1" applyFont="1" applyBorder="1" applyAlignment="1" applyProtection="1">
      <alignment horizontal="left" vertical="top" wrapText="1"/>
    </xf>
    <xf numFmtId="0" fontId="8" fillId="0" borderId="4" xfId="0" applyFont="1" applyBorder="1" applyAlignment="1">
      <alignment horizontal="left" vertical="top"/>
    </xf>
    <xf numFmtId="0" fontId="0" fillId="0" borderId="7" xfId="0"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wrapText="1"/>
    </xf>
    <xf numFmtId="0" fontId="5" fillId="0" borderId="13" xfId="0" applyFont="1" applyBorder="1" applyAlignment="1">
      <alignment horizontal="left" vertical="top" wrapText="1"/>
    </xf>
    <xf numFmtId="0" fontId="5" fillId="0" borderId="60" xfId="0" applyFont="1" applyBorder="1" applyAlignment="1">
      <alignment horizontal="left" vertical="top" wrapText="1"/>
    </xf>
    <xf numFmtId="0" fontId="15" fillId="0" borderId="0" xfId="0" applyFont="1" applyAlignment="1">
      <alignment horizontal="left" vertical="top"/>
    </xf>
    <xf numFmtId="0" fontId="0" fillId="0" borderId="4" xfId="0" applyBorder="1" applyAlignment="1">
      <alignment horizontal="left" vertical="top" wrapText="1"/>
    </xf>
    <xf numFmtId="0" fontId="5" fillId="0" borderId="31" xfId="0" applyFont="1" applyBorder="1" applyAlignment="1">
      <alignment horizontal="left" vertical="top" wrapText="1"/>
    </xf>
    <xf numFmtId="0" fontId="5" fillId="0" borderId="39" xfId="0" applyFont="1" applyBorder="1" applyAlignment="1">
      <alignment horizontal="left" vertical="top" wrapText="1"/>
    </xf>
    <xf numFmtId="0" fontId="5" fillId="0" borderId="5" xfId="0" applyFont="1" applyBorder="1" applyAlignment="1">
      <alignment horizontal="left" vertical="top"/>
    </xf>
    <xf numFmtId="0" fontId="6" fillId="0" borderId="7" xfId="0" applyFont="1" applyBorder="1" applyAlignment="1">
      <alignment horizontal="left" vertical="top"/>
    </xf>
    <xf numFmtId="0" fontId="16" fillId="0" borderId="44" xfId="0" applyFont="1" applyBorder="1" applyAlignment="1">
      <alignment horizontal="left" vertical="top"/>
    </xf>
    <xf numFmtId="0" fontId="8" fillId="0" borderId="31" xfId="0" applyFont="1" applyBorder="1" applyAlignment="1">
      <alignment horizontal="left" vertical="top" wrapText="1"/>
    </xf>
    <xf numFmtId="0" fontId="5" fillId="0" borderId="32" xfId="0" applyFont="1" applyBorder="1" applyAlignment="1">
      <alignment horizontal="left" vertical="top" wrapText="1"/>
    </xf>
    <xf numFmtId="0" fontId="14" fillId="0" borderId="4" xfId="0" applyFont="1" applyBorder="1" applyAlignment="1">
      <alignment horizontal="left" vertical="top" wrapText="1"/>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11" fillId="0" borderId="9" xfId="0" applyFont="1" applyBorder="1" applyAlignment="1">
      <alignment horizontal="left" vertical="top"/>
    </xf>
    <xf numFmtId="0" fontId="16" fillId="0" borderId="47" xfId="0" applyFont="1" applyBorder="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4" xfId="0" applyFont="1" applyBorder="1" applyAlignment="1">
      <alignment horizontal="left" vertical="top" wrapText="1"/>
    </xf>
    <xf numFmtId="0" fontId="5" fillId="0" borderId="10" xfId="0" applyFont="1" applyBorder="1" applyAlignment="1">
      <alignment horizontal="center" vertical="center"/>
    </xf>
    <xf numFmtId="0" fontId="5" fillId="0" borderId="10" xfId="0" applyFont="1" applyBorder="1" applyAlignment="1">
      <alignment horizontal="left" vertical="top" wrapText="1"/>
    </xf>
    <xf numFmtId="0" fontId="2" fillId="0" borderId="6" xfId="0" applyFont="1" applyBorder="1" applyAlignment="1">
      <alignment horizontal="left" vertical="top"/>
    </xf>
    <xf numFmtId="0" fontId="0" fillId="0" borderId="0" xfId="0" applyBorder="1" applyAlignment="1">
      <alignment horizontal="left" vertical="top" wrapText="1"/>
    </xf>
    <xf numFmtId="0" fontId="5" fillId="0" borderId="4" xfId="0" applyFont="1" applyBorder="1" applyAlignment="1">
      <alignment horizontal="center" vertical="top" wrapText="1"/>
    </xf>
    <xf numFmtId="0" fontId="0" fillId="0" borderId="9" xfId="0" applyBorder="1"/>
    <xf numFmtId="0" fontId="0" fillId="0" borderId="57" xfId="0" applyBorder="1"/>
    <xf numFmtId="0" fontId="11" fillId="0" borderId="62" xfId="0" applyFont="1" applyBorder="1" applyAlignment="1">
      <alignment vertical="center" wrapText="1"/>
    </xf>
    <xf numFmtId="0" fontId="15" fillId="0" borderId="9" xfId="0" applyFont="1" applyBorder="1" applyAlignment="1">
      <alignment horizontal="center" vertical="top" wrapText="1"/>
    </xf>
    <xf numFmtId="0" fontId="17" fillId="0" borderId="48" xfId="0" applyFont="1" applyBorder="1" applyAlignment="1">
      <alignment horizontal="left" vertical="center"/>
    </xf>
    <xf numFmtId="0" fontId="15" fillId="0" borderId="35" xfId="0" applyFont="1" applyBorder="1"/>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22" fillId="0" borderId="9" xfId="0" applyFont="1" applyBorder="1" applyAlignment="1">
      <alignment vertical="top"/>
    </xf>
    <xf numFmtId="0" fontId="17" fillId="0" borderId="9" xfId="0" applyFont="1" applyBorder="1" applyAlignment="1">
      <alignment horizontal="left" vertical="top" wrapText="1"/>
    </xf>
    <xf numFmtId="0" fontId="6" fillId="0" borderId="0" xfId="0" applyFont="1" applyBorder="1" applyAlignment="1">
      <alignment horizontal="left" vertical="top"/>
    </xf>
    <xf numFmtId="0" fontId="15" fillId="2" borderId="0" xfId="0" applyFont="1" applyFill="1" applyAlignment="1">
      <alignment vertical="top"/>
    </xf>
    <xf numFmtId="0" fontId="0" fillId="0" borderId="32" xfId="0" applyBorder="1" applyAlignment="1">
      <alignment horizontal="left" vertical="top" wrapText="1"/>
    </xf>
    <xf numFmtId="0" fontId="6" fillId="0" borderId="30" xfId="0" applyFont="1" applyBorder="1" applyAlignment="1">
      <alignment horizontal="center" vertical="center"/>
    </xf>
    <xf numFmtId="0" fontId="6" fillId="0" borderId="33" xfId="0" applyFont="1" applyBorder="1" applyAlignment="1">
      <alignment horizontal="center" vertical="center"/>
    </xf>
    <xf numFmtId="0" fontId="9" fillId="0" borderId="60" xfId="0" applyFont="1" applyBorder="1" applyAlignment="1">
      <alignment vertical="center"/>
    </xf>
    <xf numFmtId="0" fontId="9" fillId="0" borderId="75" xfId="0" applyFont="1" applyBorder="1" applyAlignment="1">
      <alignment vertical="center"/>
    </xf>
    <xf numFmtId="0" fontId="0" fillId="2" borderId="0" xfId="0" applyFill="1" applyAlignment="1">
      <alignment horizontal="right"/>
    </xf>
    <xf numFmtId="0" fontId="6" fillId="0" borderId="5" xfId="0" applyFont="1" applyBorder="1" applyAlignment="1">
      <alignment horizontal="center" vertical="center"/>
    </xf>
    <xf numFmtId="0" fontId="8" fillId="0" borderId="4" xfId="0" applyFont="1" applyBorder="1" applyAlignment="1">
      <alignment horizontal="center" vertical="center"/>
    </xf>
    <xf numFmtId="0" fontId="5" fillId="0" borderId="14" xfId="0" applyFont="1" applyBorder="1" applyAlignment="1">
      <alignment horizontal="center" vertical="center" wrapText="1"/>
    </xf>
    <xf numFmtId="0" fontId="5" fillId="0" borderId="14" xfId="0" applyFont="1" applyBorder="1" applyAlignment="1">
      <alignment vertical="center" wrapText="1"/>
    </xf>
    <xf numFmtId="0" fontId="5" fillId="0" borderId="53" xfId="0" applyFont="1" applyBorder="1" applyAlignment="1">
      <alignment horizontal="center" vertical="center" wrapText="1"/>
    </xf>
    <xf numFmtId="0" fontId="5" fillId="0" borderId="59" xfId="0" applyFont="1" applyBorder="1" applyAlignment="1">
      <alignment horizontal="left" vertical="top" wrapText="1"/>
    </xf>
    <xf numFmtId="0" fontId="0" fillId="0" borderId="76" xfId="0" applyBorder="1" applyAlignment="1">
      <alignment horizontal="left" vertical="top" wrapText="1"/>
    </xf>
    <xf numFmtId="0" fontId="5" fillId="0" borderId="86" xfId="0" applyFont="1" applyBorder="1" applyAlignment="1">
      <alignment horizontal="left" vertical="top" wrapText="1"/>
    </xf>
    <xf numFmtId="0" fontId="5" fillId="0" borderId="87" xfId="0" applyFont="1" applyBorder="1" applyAlignment="1">
      <alignment horizontal="left" vertical="top" wrapText="1"/>
    </xf>
    <xf numFmtId="0" fontId="5" fillId="0" borderId="88" xfId="0" applyFont="1" applyBorder="1" applyAlignment="1">
      <alignment horizontal="left" vertical="top" wrapText="1"/>
    </xf>
    <xf numFmtId="0" fontId="5" fillId="0" borderId="89" xfId="0" applyFont="1" applyBorder="1" applyAlignment="1">
      <alignment horizontal="left" vertical="top" wrapText="1"/>
    </xf>
    <xf numFmtId="0" fontId="5" fillId="0" borderId="90" xfId="0" applyFont="1" applyBorder="1" applyAlignment="1">
      <alignment horizontal="left" vertical="top" wrapText="1"/>
    </xf>
    <xf numFmtId="0" fontId="5" fillId="0" borderId="91" xfId="0" applyFont="1" applyBorder="1" applyAlignment="1">
      <alignment horizontal="left" vertical="top" wrapText="1"/>
    </xf>
    <xf numFmtId="0" fontId="5" fillId="0" borderId="10" xfId="0" applyFont="1" applyBorder="1" applyAlignment="1">
      <alignment horizontal="center" vertical="center" wrapText="1"/>
    </xf>
    <xf numFmtId="0" fontId="9" fillId="0" borderId="79" xfId="0" applyFont="1" applyBorder="1" applyAlignment="1">
      <alignment horizontal="center" vertical="center" wrapText="1"/>
    </xf>
    <xf numFmtId="0" fontId="0" fillId="0" borderId="0" xfId="0" applyFill="1"/>
    <xf numFmtId="0" fontId="15" fillId="3" borderId="0" xfId="0" applyFont="1" applyFill="1" applyAlignment="1">
      <alignment vertical="top"/>
    </xf>
    <xf numFmtId="0" fontId="15" fillId="0" borderId="0" xfId="0" applyFont="1" applyFill="1" applyAlignment="1">
      <alignment vertical="top" wrapText="1"/>
    </xf>
    <xf numFmtId="0" fontId="15" fillId="0" borderId="0" xfId="0" applyFont="1" applyFill="1" applyAlignment="1">
      <alignment vertical="top"/>
    </xf>
    <xf numFmtId="0" fontId="8" fillId="0" borderId="15" xfId="0" applyFont="1" applyBorder="1" applyAlignment="1">
      <alignment horizontal="left" vertical="top"/>
    </xf>
    <xf numFmtId="0" fontId="5" fillId="0" borderId="5" xfId="0" applyFont="1" applyBorder="1" applyAlignment="1">
      <alignment horizontal="center" vertical="center"/>
    </xf>
    <xf numFmtId="0" fontId="5" fillId="0" borderId="4" xfId="0" applyFont="1" applyBorder="1" applyAlignment="1">
      <alignment vertical="center"/>
    </xf>
    <xf numFmtId="0" fontId="6" fillId="0" borderId="6"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wrapText="1"/>
    </xf>
    <xf numFmtId="0" fontId="5" fillId="0" borderId="34" xfId="0" applyFont="1" applyBorder="1" applyAlignment="1">
      <alignment horizontal="left" vertical="top" wrapText="1"/>
    </xf>
    <xf numFmtId="0" fontId="5" fillId="0" borderId="15" xfId="0" applyFont="1" applyBorder="1" applyAlignment="1">
      <alignment horizontal="left" vertical="top" wrapText="1"/>
    </xf>
    <xf numFmtId="0" fontId="5" fillId="0" borderId="4" xfId="0" applyFont="1" applyBorder="1" applyAlignment="1">
      <alignment horizontal="left" vertical="top"/>
    </xf>
    <xf numFmtId="0" fontId="11" fillId="0" borderId="4" xfId="0" applyFont="1" applyBorder="1" applyAlignment="1">
      <alignment vertical="center" wrapText="1"/>
    </xf>
    <xf numFmtId="0" fontId="6" fillId="0" borderId="0" xfId="0" applyFont="1" applyBorder="1" applyAlignment="1">
      <alignment horizontal="left" vertical="top" wrapText="1"/>
    </xf>
    <xf numFmtId="0" fontId="17" fillId="0" borderId="15" xfId="0" applyFont="1" applyBorder="1" applyAlignment="1">
      <alignment horizontal="left" vertical="top" wrapText="1"/>
    </xf>
    <xf numFmtId="0" fontId="5" fillId="0" borderId="7" xfId="0" applyFont="1" applyBorder="1" applyAlignment="1">
      <alignment horizontal="left" vertical="top"/>
    </xf>
    <xf numFmtId="0" fontId="6" fillId="0" borderId="9" xfId="0" applyFont="1" applyBorder="1" applyAlignment="1">
      <alignment horizontal="left" vertical="top"/>
    </xf>
    <xf numFmtId="0" fontId="8" fillId="0" borderId="9" xfId="0" applyFont="1" applyBorder="1" applyAlignment="1">
      <alignment horizontal="left" vertical="top"/>
    </xf>
    <xf numFmtId="0" fontId="5" fillId="0" borderId="9" xfId="0" applyFont="1" applyBorder="1" applyAlignment="1">
      <alignment horizontal="left" vertical="top"/>
    </xf>
    <xf numFmtId="0" fontId="6" fillId="0" borderId="15" xfId="0" applyFont="1" applyBorder="1" applyAlignment="1">
      <alignment horizontal="left" vertical="top"/>
    </xf>
    <xf numFmtId="0" fontId="5" fillId="0" borderId="15" xfId="0" applyFont="1" applyBorder="1" applyAlignment="1">
      <alignment horizontal="left" vertical="top"/>
    </xf>
    <xf numFmtId="0" fontId="4" fillId="0" borderId="93" xfId="0" applyFont="1" applyBorder="1" applyAlignment="1">
      <alignment horizontal="left" vertical="top" wrapText="1"/>
    </xf>
    <xf numFmtId="0" fontId="5" fillId="0" borderId="93" xfId="0" applyFont="1" applyBorder="1" applyAlignment="1">
      <alignment horizontal="left" vertical="top" wrapText="1"/>
    </xf>
    <xf numFmtId="0" fontId="8" fillId="0" borderId="93" xfId="0" applyFont="1" applyBorder="1" applyAlignment="1">
      <alignment horizontal="left" vertical="top" wrapText="1"/>
    </xf>
    <xf numFmtId="0" fontId="5" fillId="0" borderId="94" xfId="0" applyFont="1" applyBorder="1" applyAlignment="1">
      <alignment horizontal="left" vertical="top"/>
    </xf>
    <xf numFmtId="0" fontId="5" fillId="0" borderId="95" xfId="0" applyFont="1" applyBorder="1" applyAlignment="1">
      <alignment horizontal="left" vertical="top" wrapText="1"/>
    </xf>
    <xf numFmtId="0" fontId="0" fillId="0" borderId="9" xfId="0" applyFont="1" applyBorder="1" applyAlignment="1">
      <alignment horizontal="left" vertical="top"/>
    </xf>
    <xf numFmtId="0" fontId="5" fillId="0" borderId="96" xfId="0" applyFont="1" applyBorder="1" applyAlignment="1">
      <alignment horizontal="left" vertical="top" wrapText="1"/>
    </xf>
    <xf numFmtId="0" fontId="5" fillId="0" borderId="34" xfId="0" applyFont="1" applyBorder="1" applyAlignment="1">
      <alignment horizontal="left" vertical="top"/>
    </xf>
    <xf numFmtId="0" fontId="16" fillId="0" borderId="93" xfId="0" applyFont="1" applyBorder="1" applyAlignment="1">
      <alignment horizontal="left" vertical="top"/>
    </xf>
    <xf numFmtId="0" fontId="5" fillId="0" borderId="94" xfId="0" applyFont="1" applyBorder="1" applyAlignment="1">
      <alignment horizontal="left" vertical="top" wrapText="1"/>
    </xf>
    <xf numFmtId="0" fontId="11" fillId="0" borderId="21" xfId="0" applyFont="1" applyBorder="1" applyAlignment="1">
      <alignment horizontal="left" vertical="top"/>
    </xf>
    <xf numFmtId="0" fontId="16" fillId="0" borderId="96" xfId="0" applyFont="1" applyBorder="1" applyAlignment="1">
      <alignment horizontal="left" vertical="top"/>
    </xf>
    <xf numFmtId="0" fontId="2" fillId="0" borderId="29" xfId="0" applyFont="1" applyBorder="1" applyAlignment="1">
      <alignment horizontal="left" vertical="top" wrapText="1"/>
    </xf>
    <xf numFmtId="0" fontId="16" fillId="0" borderId="9" xfId="0" applyFont="1" applyBorder="1" applyAlignment="1">
      <alignment horizontal="left" vertical="top"/>
    </xf>
    <xf numFmtId="0" fontId="5" fillId="0" borderId="57" xfId="0" applyFont="1" applyBorder="1" applyAlignment="1">
      <alignment horizontal="left" vertical="top" wrapText="1"/>
    </xf>
    <xf numFmtId="0" fontId="6" fillId="0" borderId="92" xfId="0" applyFont="1" applyBorder="1" applyAlignment="1">
      <alignment horizontal="left" vertical="top"/>
    </xf>
    <xf numFmtId="0" fontId="6" fillId="0" borderId="29" xfId="0" applyFont="1" applyBorder="1" applyAlignment="1">
      <alignment horizontal="left" vertical="top"/>
    </xf>
    <xf numFmtId="0" fontId="9" fillId="0" borderId="97" xfId="0" applyFont="1" applyBorder="1" applyAlignment="1">
      <alignment vertical="center"/>
    </xf>
    <xf numFmtId="0" fontId="6" fillId="0" borderId="14" xfId="0" applyFont="1" applyBorder="1" applyAlignment="1">
      <alignment vertical="top" wrapText="1"/>
    </xf>
    <xf numFmtId="0" fontId="9" fillId="0" borderId="9" xfId="0" applyFont="1" applyBorder="1" applyAlignment="1">
      <alignment vertical="top" wrapText="1"/>
    </xf>
    <xf numFmtId="0" fontId="9" fillId="0" borderId="9" xfId="0" applyFont="1" applyBorder="1" applyAlignment="1">
      <alignment horizontal="center" vertical="top" wrapText="1"/>
    </xf>
    <xf numFmtId="0" fontId="5" fillId="0" borderId="0" xfId="0" applyFont="1" applyBorder="1" applyAlignment="1">
      <alignment vertical="center"/>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vertical="center" wrapText="1"/>
    </xf>
    <xf numFmtId="0" fontId="5" fillId="0" borderId="34" xfId="0" applyFont="1" applyBorder="1" applyAlignment="1">
      <alignment horizontal="left" vertical="top" wrapText="1"/>
    </xf>
    <xf numFmtId="0" fontId="5" fillId="0" borderId="17" xfId="0" applyFont="1" applyBorder="1" applyAlignment="1">
      <alignment horizontal="left" vertical="top" wrapText="1"/>
    </xf>
    <xf numFmtId="0" fontId="5" fillId="0" borderId="15" xfId="0" applyFont="1" applyBorder="1" applyAlignment="1">
      <alignment horizontal="left" vertical="top" wrapText="1"/>
    </xf>
    <xf numFmtId="0" fontId="5" fillId="0" borderId="29" xfId="0" applyFont="1" applyBorder="1" applyAlignment="1">
      <alignment horizontal="left" vertical="top" wrapText="1"/>
    </xf>
    <xf numFmtId="0" fontId="5" fillId="0" borderId="4" xfId="0" applyFont="1" applyBorder="1" applyAlignment="1">
      <alignment horizontal="left" vertical="top"/>
    </xf>
    <xf numFmtId="0" fontId="2" fillId="0" borderId="9" xfId="0" applyFont="1" applyBorder="1" applyAlignment="1">
      <alignment horizontal="left" vertical="top"/>
    </xf>
    <xf numFmtId="0" fontId="8" fillId="0" borderId="7" xfId="0" applyFont="1" applyBorder="1" applyAlignment="1">
      <alignment horizontal="left" vertical="top"/>
    </xf>
    <xf numFmtId="0" fontId="5" fillId="0" borderId="80" xfId="0" applyFont="1" applyBorder="1" applyAlignment="1">
      <alignment horizontal="left" vertical="top" wrapText="1"/>
    </xf>
    <xf numFmtId="0" fontId="5" fillId="0" borderId="81" xfId="0" applyFont="1" applyBorder="1" applyAlignment="1">
      <alignment horizontal="left" vertical="top" wrapText="1"/>
    </xf>
    <xf numFmtId="0" fontId="5" fillId="0" borderId="82" xfId="0" applyFont="1" applyBorder="1" applyAlignment="1">
      <alignment horizontal="left" vertical="top" wrapText="1"/>
    </xf>
    <xf numFmtId="0" fontId="5" fillId="0" borderId="7" xfId="0" applyFont="1" applyBorder="1" applyAlignment="1">
      <alignment horizontal="left" vertical="top" wrapText="1"/>
    </xf>
    <xf numFmtId="0" fontId="5" fillId="0" borderId="73" xfId="0" applyFont="1" applyBorder="1" applyAlignment="1">
      <alignment horizontal="left" vertical="top" wrapText="1"/>
    </xf>
    <xf numFmtId="0" fontId="16" fillId="0" borderId="43" xfId="0" applyFont="1" applyBorder="1" applyAlignment="1">
      <alignment horizontal="left" vertical="top"/>
    </xf>
    <xf numFmtId="0" fontId="5" fillId="0" borderId="4" xfId="0" applyFont="1" applyBorder="1" applyAlignment="1">
      <alignment horizontal="left" vertical="top" wrapText="1"/>
    </xf>
    <xf numFmtId="0" fontId="2" fillId="0" borderId="9" xfId="0" applyFont="1" applyBorder="1" applyAlignment="1">
      <alignment horizontal="left" vertical="top" wrapText="1"/>
    </xf>
    <xf numFmtId="0" fontId="5" fillId="0" borderId="8" xfId="0" applyFont="1" applyBorder="1" applyAlignment="1">
      <alignment vertical="center"/>
    </xf>
    <xf numFmtId="0" fontId="5" fillId="0" borderId="4" xfId="0" applyFont="1" applyBorder="1" applyAlignment="1">
      <alignment vertical="center"/>
    </xf>
    <xf numFmtId="0" fontId="5" fillId="0" borderId="9" xfId="0" applyFont="1" applyBorder="1" applyAlignment="1">
      <alignment horizontal="left" vertical="top" wrapText="1"/>
    </xf>
    <xf numFmtId="10" fontId="6" fillId="0" borderId="10" xfId="0" applyNumberFormat="1" applyFont="1" applyBorder="1" applyAlignment="1">
      <alignment horizontal="left" vertical="top"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34" xfId="0" applyFont="1" applyBorder="1" applyAlignment="1">
      <alignment horizontal="left" vertical="top" wrapText="1"/>
    </xf>
    <xf numFmtId="0" fontId="5" fillId="0" borderId="17"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11" fillId="5" borderId="5" xfId="0" applyFont="1" applyFill="1" applyBorder="1" applyAlignment="1">
      <alignment horizontal="center" vertical="center"/>
    </xf>
    <xf numFmtId="0" fontId="11" fillId="5" borderId="4" xfId="0" applyFont="1" applyFill="1" applyBorder="1" applyAlignment="1">
      <alignment horizontal="center" vertical="center"/>
    </xf>
    <xf numFmtId="0" fontId="8" fillId="5" borderId="4" xfId="0" applyFont="1" applyFill="1" applyBorder="1" applyAlignment="1">
      <alignment vertical="top"/>
    </xf>
    <xf numFmtId="0" fontId="11" fillId="5" borderId="4" xfId="0" applyFont="1" applyFill="1" applyBorder="1" applyAlignment="1">
      <alignment horizontal="left" vertical="top" wrapText="1"/>
    </xf>
    <xf numFmtId="0" fontId="8" fillId="5" borderId="4" xfId="0" applyFont="1" applyFill="1" applyBorder="1" applyAlignment="1">
      <alignment horizontal="left" vertical="top" wrapText="1"/>
    </xf>
    <xf numFmtId="0" fontId="5" fillId="5" borderId="10" xfId="0" applyFont="1" applyFill="1" applyBorder="1" applyAlignment="1">
      <alignment horizontal="left" vertical="top" wrapText="1"/>
    </xf>
    <xf numFmtId="0" fontId="4" fillId="5" borderId="53" xfId="0" applyFont="1" applyFill="1" applyBorder="1" applyAlignment="1">
      <alignment horizontal="left" vertical="top" wrapText="1"/>
    </xf>
    <xf numFmtId="0" fontId="5" fillId="5" borderId="4" xfId="0" applyFont="1" applyFill="1" applyBorder="1" applyAlignment="1">
      <alignment horizontal="left" vertical="top"/>
    </xf>
    <xf numFmtId="0" fontId="0" fillId="5" borderId="0" xfId="0" applyFill="1"/>
    <xf numFmtId="0" fontId="5" fillId="0" borderId="30" xfId="0" applyFont="1" applyBorder="1" applyAlignment="1">
      <alignment horizontal="left" vertical="top" wrapText="1"/>
    </xf>
    <xf numFmtId="0" fontId="5" fillId="0" borderId="56" xfId="0" applyFont="1" applyBorder="1" applyAlignment="1">
      <alignment horizontal="justify" vertical="top" wrapText="1"/>
    </xf>
    <xf numFmtId="0" fontId="4" fillId="0" borderId="4" xfId="0" applyFont="1" applyBorder="1" applyAlignment="1">
      <alignment vertical="center" wrapText="1"/>
    </xf>
    <xf numFmtId="0" fontId="5" fillId="0" borderId="35" xfId="0" applyFont="1" applyFill="1" applyBorder="1" applyAlignment="1">
      <alignment vertical="center" wrapText="1"/>
    </xf>
    <xf numFmtId="0" fontId="5" fillId="0" borderId="4" xfId="0" applyFont="1" applyFill="1" applyBorder="1" applyAlignment="1">
      <alignment vertical="center" wrapText="1"/>
    </xf>
    <xf numFmtId="0" fontId="5" fillId="0" borderId="4" xfId="0" applyFont="1" applyBorder="1" applyAlignment="1">
      <alignment horizontal="left" vertical="top" wrapText="1"/>
    </xf>
    <xf numFmtId="0" fontId="25" fillId="2" borderId="0" xfId="0" applyFont="1" applyFill="1" applyAlignment="1">
      <alignment horizontal="center" vertical="top" wrapText="1"/>
    </xf>
    <xf numFmtId="0" fontId="25" fillId="2" borderId="65" xfId="0" applyFont="1" applyFill="1" applyBorder="1" applyAlignment="1">
      <alignment horizontal="center" vertical="top"/>
    </xf>
    <xf numFmtId="166" fontId="25" fillId="2" borderId="9" xfId="0" applyNumberFormat="1" applyFont="1" applyFill="1" applyBorder="1" applyAlignment="1">
      <alignment vertical="top"/>
    </xf>
    <xf numFmtId="2" fontId="13" fillId="2" borderId="9" xfId="0" applyNumberFormat="1" applyFont="1" applyFill="1" applyBorder="1" applyAlignment="1">
      <alignment vertical="top"/>
    </xf>
    <xf numFmtId="0" fontId="26" fillId="2" borderId="9" xfId="0" applyFont="1" applyFill="1" applyBorder="1" applyAlignment="1">
      <alignment vertical="center" wrapText="1"/>
    </xf>
    <xf numFmtId="0" fontId="29" fillId="2" borderId="9" xfId="0" applyFont="1" applyFill="1" applyBorder="1" applyAlignment="1">
      <alignment vertical="center" wrapText="1"/>
    </xf>
    <xf numFmtId="0" fontId="25" fillId="2" borderId="34" xfId="0" applyFont="1" applyFill="1" applyBorder="1" applyAlignment="1">
      <alignment horizontal="center" vertical="top"/>
    </xf>
    <xf numFmtId="0" fontId="25" fillId="2" borderId="34" xfId="0" applyFont="1" applyFill="1" applyBorder="1" applyAlignment="1">
      <alignment vertical="top"/>
    </xf>
    <xf numFmtId="0" fontId="13" fillId="2" borderId="9" xfId="0" applyFont="1" applyFill="1" applyBorder="1" applyAlignment="1">
      <alignment vertical="top"/>
    </xf>
    <xf numFmtId="0" fontId="13" fillId="2" borderId="9" xfId="0" applyFont="1" applyFill="1" applyBorder="1" applyAlignment="1">
      <alignment horizontal="right" vertical="top"/>
    </xf>
    <xf numFmtId="0" fontId="25" fillId="2" borderId="9" xfId="0" applyFont="1" applyFill="1" applyBorder="1" applyAlignment="1">
      <alignment vertical="top"/>
    </xf>
    <xf numFmtId="0" fontId="13" fillId="2" borderId="9" xfId="0" applyFont="1" applyFill="1" applyBorder="1" applyAlignment="1">
      <alignment horizontal="right" vertical="top" wrapText="1"/>
    </xf>
    <xf numFmtId="2" fontId="13" fillId="2" borderId="9" xfId="0" applyNumberFormat="1" applyFont="1" applyFill="1" applyBorder="1" applyAlignment="1">
      <alignment vertical="top" wrapText="1"/>
    </xf>
    <xf numFmtId="49" fontId="13" fillId="2" borderId="9" xfId="0" applyNumberFormat="1" applyFont="1" applyFill="1" applyBorder="1" applyAlignment="1">
      <alignment vertical="top" wrapText="1"/>
    </xf>
    <xf numFmtId="49" fontId="13" fillId="2" borderId="9" xfId="0" applyNumberFormat="1" applyFont="1" applyFill="1" applyBorder="1" applyAlignment="1">
      <alignment wrapText="1"/>
    </xf>
    <xf numFmtId="0" fontId="25" fillId="2" borderId="9" xfId="0" applyFont="1" applyFill="1" applyBorder="1" applyAlignment="1">
      <alignment horizontal="center" wrapText="1"/>
    </xf>
    <xf numFmtId="166" fontId="25" fillId="2" borderId="9" xfId="0" applyNumberFormat="1" applyFont="1" applyFill="1" applyBorder="1" applyAlignment="1">
      <alignment vertical="top" wrapText="1"/>
    </xf>
    <xf numFmtId="0" fontId="32" fillId="2" borderId="0" xfId="0" applyFont="1" applyFill="1"/>
    <xf numFmtId="0" fontId="31" fillId="0" borderId="0" xfId="0" applyFont="1" applyAlignment="1">
      <alignment horizontal="center"/>
    </xf>
    <xf numFmtId="0" fontId="0" fillId="2" borderId="0" xfId="0" applyFill="1"/>
    <xf numFmtId="0" fontId="18" fillId="2" borderId="98" xfId="0" applyFont="1" applyFill="1" applyBorder="1" applyAlignment="1">
      <alignment horizontal="center" vertical="center" wrapText="1"/>
    </xf>
    <xf numFmtId="0" fontId="18" fillId="2" borderId="99" xfId="0" applyFont="1" applyFill="1" applyBorder="1" applyAlignment="1">
      <alignment horizontal="center" vertical="center" wrapText="1"/>
    </xf>
    <xf numFmtId="0" fontId="29" fillId="2" borderId="9" xfId="0" applyFont="1" applyFill="1" applyBorder="1" applyAlignment="1">
      <alignment horizontal="left" vertical="center" wrapText="1"/>
    </xf>
    <xf numFmtId="166" fontId="29" fillId="2" borderId="9" xfId="0" applyNumberFormat="1" applyFont="1" applyFill="1" applyBorder="1" applyAlignment="1">
      <alignment horizontal="right" vertical="center"/>
    </xf>
    <xf numFmtId="2" fontId="18" fillId="2" borderId="9" xfId="0" applyNumberFormat="1" applyFont="1" applyFill="1" applyBorder="1" applyAlignment="1">
      <alignment horizontal="right" vertical="center"/>
    </xf>
    <xf numFmtId="0" fontId="29" fillId="2" borderId="9" xfId="0" applyFont="1" applyFill="1" applyBorder="1" applyAlignment="1">
      <alignment horizontal="left" vertical="center" wrapText="1" indent="1"/>
    </xf>
    <xf numFmtId="0" fontId="6" fillId="2" borderId="9" xfId="0" applyFont="1" applyFill="1" applyBorder="1"/>
    <xf numFmtId="166" fontId="36" fillId="2" borderId="9" xfId="0" applyNumberFormat="1" applyFont="1" applyFill="1" applyBorder="1"/>
    <xf numFmtId="4" fontId="29" fillId="2" borderId="9" xfId="0" applyNumberFormat="1" applyFont="1" applyFill="1" applyBorder="1" applyAlignment="1">
      <alignment horizontal="right" vertical="center"/>
    </xf>
    <xf numFmtId="166" fontId="18" fillId="2" borderId="9" xfId="0" applyNumberFormat="1" applyFont="1" applyFill="1" applyBorder="1" applyAlignment="1">
      <alignment horizontal="right" vertical="center"/>
    </xf>
    <xf numFmtId="0" fontId="18" fillId="2" borderId="9" xfId="0" applyFont="1" applyFill="1" applyBorder="1" applyAlignment="1">
      <alignment horizontal="left" vertical="center" wrapText="1" indent="1"/>
    </xf>
    <xf numFmtId="166" fontId="23" fillId="2" borderId="9" xfId="0" applyNumberFormat="1" applyFont="1" applyFill="1" applyBorder="1"/>
    <xf numFmtId="0" fontId="18" fillId="2" borderId="9" xfId="0" applyFont="1" applyFill="1" applyBorder="1"/>
    <xf numFmtId="4" fontId="18" fillId="2" borderId="9" xfId="0" applyNumberFormat="1" applyFont="1" applyFill="1" applyBorder="1" applyAlignment="1">
      <alignment horizontal="right" vertical="center"/>
    </xf>
    <xf numFmtId="0" fontId="18" fillId="2" borderId="9" xfId="0" applyFont="1" applyFill="1" applyBorder="1" applyAlignment="1">
      <alignment vertical="center" wrapText="1"/>
    </xf>
    <xf numFmtId="166" fontId="37" fillId="2" borderId="9" xfId="0" applyNumberFormat="1" applyFont="1" applyFill="1" applyBorder="1"/>
    <xf numFmtId="166" fontId="29" fillId="2" borderId="9" xfId="0" applyNumberFormat="1" applyFont="1" applyFill="1" applyBorder="1"/>
    <xf numFmtId="166" fontId="18" fillId="2" borderId="9" xfId="0" applyNumberFormat="1" applyFont="1" applyFill="1" applyBorder="1"/>
    <xf numFmtId="166" fontId="13" fillId="2" borderId="9" xfId="0" applyNumberFormat="1" applyFont="1" applyFill="1" applyBorder="1"/>
    <xf numFmtId="4" fontId="18" fillId="2" borderId="9" xfId="0" applyNumberFormat="1" applyFont="1" applyFill="1" applyBorder="1"/>
    <xf numFmtId="0" fontId="38" fillId="0" borderId="0" xfId="0" applyFont="1"/>
    <xf numFmtId="0" fontId="5" fillId="0" borderId="53" xfId="0" applyFont="1" applyBorder="1" applyAlignment="1">
      <alignment horizontal="center" vertical="center"/>
    </xf>
    <xf numFmtId="0" fontId="5" fillId="0" borderId="26" xfId="0" applyFont="1" applyBorder="1" applyAlignment="1">
      <alignment horizontal="center" vertical="center"/>
    </xf>
    <xf numFmtId="0" fontId="5" fillId="0" borderId="77" xfId="0" applyFont="1" applyBorder="1" applyAlignment="1">
      <alignment horizontal="center" vertical="center"/>
    </xf>
    <xf numFmtId="0" fontId="5" fillId="0" borderId="77" xfId="0" applyFont="1" applyBorder="1" applyAlignment="1">
      <alignment vertical="center" wrapText="1"/>
    </xf>
    <xf numFmtId="0" fontId="5" fillId="0" borderId="14" xfId="0" applyFont="1" applyBorder="1" applyAlignment="1">
      <alignment horizontal="center" vertical="center"/>
    </xf>
    <xf numFmtId="0" fontId="5" fillId="0" borderId="14" xfId="0" applyFont="1" applyBorder="1" applyAlignment="1">
      <alignment vertical="center"/>
    </xf>
    <xf numFmtId="0" fontId="5" fillId="0" borderId="21" xfId="0" applyFont="1" applyBorder="1" applyAlignment="1">
      <alignment horizontal="center" vertical="center"/>
    </xf>
    <xf numFmtId="0" fontId="5" fillId="0" borderId="54" xfId="0" applyFont="1" applyBorder="1" applyAlignment="1">
      <alignment horizontal="center" vertical="center"/>
    </xf>
    <xf numFmtId="0" fontId="38" fillId="0" borderId="14" xfId="0" applyFont="1" applyBorder="1" applyAlignment="1">
      <alignment vertical="top" wrapText="1"/>
    </xf>
    <xf numFmtId="0" fontId="5" fillId="2" borderId="4" xfId="0" applyFont="1" applyFill="1" applyBorder="1" applyAlignment="1">
      <alignment vertical="center" wrapText="1"/>
    </xf>
    <xf numFmtId="49" fontId="13" fillId="2" borderId="9" xfId="0" applyNumberFormat="1" applyFont="1" applyFill="1" applyBorder="1" applyAlignment="1">
      <alignment horizontal="center" vertical="top"/>
    </xf>
    <xf numFmtId="0" fontId="13" fillId="2" borderId="9" xfId="0" applyFont="1" applyFill="1" applyBorder="1" applyAlignment="1">
      <alignment vertical="top" wrapText="1"/>
    </xf>
    <xf numFmtId="0" fontId="13" fillId="2" borderId="9" xfId="0" applyFont="1" applyFill="1" applyBorder="1" applyAlignment="1">
      <alignment horizontal="center" wrapText="1"/>
    </xf>
    <xf numFmtId="0" fontId="13" fillId="2" borderId="9" xfId="0" applyFont="1" applyFill="1" applyBorder="1" applyAlignment="1">
      <alignment horizontal="center" vertical="top"/>
    </xf>
    <xf numFmtId="49" fontId="13" fillId="2" borderId="34" xfId="0" applyNumberFormat="1" applyFont="1" applyFill="1" applyBorder="1" applyAlignment="1">
      <alignment horizontal="center" vertical="top"/>
    </xf>
    <xf numFmtId="49" fontId="13" fillId="2" borderId="15" xfId="0" applyNumberFormat="1" applyFont="1" applyFill="1" applyBorder="1" applyAlignment="1">
      <alignment horizontal="center" vertical="top"/>
    </xf>
    <xf numFmtId="0" fontId="13" fillId="2" borderId="34" xfId="0" applyFont="1" applyFill="1" applyBorder="1" applyAlignment="1">
      <alignment vertical="top" wrapText="1"/>
    </xf>
    <xf numFmtId="0" fontId="13" fillId="2" borderId="15" xfId="0" applyFont="1" applyFill="1" applyBorder="1" applyAlignment="1">
      <alignment vertical="top" wrapText="1"/>
    </xf>
    <xf numFmtId="0" fontId="13" fillId="2" borderId="34" xfId="0" applyFont="1" applyFill="1" applyBorder="1" applyAlignment="1">
      <alignment horizontal="center" vertical="top"/>
    </xf>
    <xf numFmtId="49" fontId="25" fillId="2" borderId="9" xfId="0" applyNumberFormat="1" applyFont="1" applyFill="1" applyBorder="1" applyAlignment="1">
      <alignment horizontal="center" vertical="top"/>
    </xf>
    <xf numFmtId="0" fontId="25" fillId="2" borderId="9" xfId="0" applyFont="1" applyFill="1" applyBorder="1" applyAlignment="1">
      <alignment horizontal="center" vertical="top" wrapText="1"/>
    </xf>
    <xf numFmtId="49" fontId="13" fillId="2" borderId="9" xfId="0" applyNumberFormat="1" applyFont="1" applyFill="1" applyBorder="1" applyAlignment="1">
      <alignment horizontal="center" vertical="top" wrapText="1"/>
    </xf>
    <xf numFmtId="0" fontId="13" fillId="2" borderId="34" xfId="0" applyFont="1" applyFill="1" applyBorder="1" applyAlignment="1">
      <alignment horizontal="center" vertical="top" wrapText="1"/>
    </xf>
    <xf numFmtId="49" fontId="13" fillId="2" borderId="9" xfId="0" applyNumberFormat="1" applyFont="1" applyFill="1" applyBorder="1" applyAlignment="1">
      <alignment horizontal="center" wrapText="1"/>
    </xf>
    <xf numFmtId="0" fontId="25" fillId="2" borderId="9" xfId="0" applyFont="1" applyFill="1" applyBorder="1" applyAlignment="1">
      <alignment vertical="top" wrapText="1"/>
    </xf>
    <xf numFmtId="49" fontId="25" fillId="2" borderId="34" xfId="0" applyNumberFormat="1" applyFont="1" applyFill="1" applyBorder="1" applyAlignment="1">
      <alignment horizontal="center" vertical="top"/>
    </xf>
    <xf numFmtId="2" fontId="13" fillId="2" borderId="34" xfId="0" applyNumberFormat="1" applyFont="1" applyFill="1" applyBorder="1" applyAlignment="1">
      <alignment vertical="top" wrapText="1"/>
    </xf>
    <xf numFmtId="166" fontId="13" fillId="2" borderId="34" xfId="0" applyNumberFormat="1" applyFont="1" applyFill="1" applyBorder="1" applyAlignment="1">
      <alignment vertical="top"/>
    </xf>
    <xf numFmtId="166" fontId="13" fillId="2" borderId="34" xfId="0" applyNumberFormat="1" applyFont="1" applyFill="1" applyBorder="1" applyAlignment="1">
      <alignment vertical="top" wrapText="1"/>
    </xf>
    <xf numFmtId="166" fontId="13" fillId="2" borderId="9" xfId="0" applyNumberFormat="1" applyFont="1" applyFill="1" applyBorder="1" applyAlignment="1">
      <alignment vertical="top"/>
    </xf>
    <xf numFmtId="0" fontId="13" fillId="2" borderId="34" xfId="0" applyFont="1" applyFill="1" applyBorder="1" applyAlignment="1">
      <alignment horizontal="center" vertical="center" wrapText="1"/>
    </xf>
    <xf numFmtId="0" fontId="13" fillId="2" borderId="9" xfId="0" applyFont="1" applyFill="1" applyBorder="1" applyAlignment="1">
      <alignment horizontal="center" vertical="top" wrapText="1"/>
    </xf>
    <xf numFmtId="166" fontId="13" fillId="2" borderId="9" xfId="0" applyNumberFormat="1" applyFont="1" applyFill="1" applyBorder="1" applyAlignment="1">
      <alignment vertical="top" wrapText="1"/>
    </xf>
    <xf numFmtId="0" fontId="25" fillId="2" borderId="9" xfId="0" applyFont="1" applyFill="1" applyBorder="1" applyAlignment="1">
      <alignment horizontal="center" vertical="top"/>
    </xf>
    <xf numFmtId="0" fontId="18" fillId="2" borderId="9" xfId="0" applyFont="1" applyFill="1" applyBorder="1" applyAlignment="1">
      <alignment horizontal="left" vertical="center" wrapText="1"/>
    </xf>
    <xf numFmtId="10" fontId="18" fillId="0" borderId="9" xfId="0" applyNumberFormat="1" applyFont="1" applyBorder="1" applyAlignment="1">
      <alignment horizontal="left" vertical="top" wrapText="1"/>
    </xf>
    <xf numFmtId="0" fontId="13" fillId="0" borderId="8" xfId="0" applyFont="1" applyBorder="1" applyAlignment="1">
      <alignment vertical="top" wrapText="1"/>
    </xf>
    <xf numFmtId="0" fontId="25" fillId="2" borderId="0" xfId="0" applyFont="1" applyFill="1" applyAlignment="1">
      <alignment horizontal="center" vertical="top"/>
    </xf>
    <xf numFmtId="49" fontId="30" fillId="2" borderId="9" xfId="0" applyNumberFormat="1" applyFont="1" applyFill="1" applyBorder="1" applyAlignment="1">
      <alignment horizontal="center" vertical="top"/>
    </xf>
    <xf numFmtId="0" fontId="13" fillId="0" borderId="4" xfId="0" applyFont="1" applyBorder="1" applyAlignment="1">
      <alignment vertical="center" wrapText="1"/>
    </xf>
    <xf numFmtId="0" fontId="13" fillId="2" borderId="9" xfId="0" applyFont="1" applyFill="1" applyBorder="1" applyAlignment="1">
      <alignment vertical="top" wrapText="1"/>
    </xf>
    <xf numFmtId="0" fontId="13" fillId="2" borderId="9" xfId="0" applyFont="1" applyFill="1" applyBorder="1" applyAlignment="1">
      <alignment horizontal="center" vertical="top" wrapText="1"/>
    </xf>
    <xf numFmtId="49" fontId="13" fillId="2" borderId="9" xfId="0" applyNumberFormat="1" applyFont="1" applyFill="1" applyBorder="1" applyAlignment="1">
      <alignment horizontal="center" vertical="top"/>
    </xf>
    <xf numFmtId="49" fontId="25" fillId="2" borderId="34" xfId="0" applyNumberFormat="1" applyFont="1" applyFill="1" applyBorder="1" applyAlignment="1">
      <alignment horizontal="center" vertical="top" wrapText="1"/>
    </xf>
    <xf numFmtId="49" fontId="30" fillId="2" borderId="17" xfId="0" applyNumberFormat="1" applyFont="1" applyFill="1" applyBorder="1" applyAlignment="1">
      <alignment horizontal="center" vertical="top"/>
    </xf>
    <xf numFmtId="49" fontId="13" fillId="2" borderId="34" xfId="0" applyNumberFormat="1" applyFont="1" applyFill="1" applyBorder="1" applyAlignment="1">
      <alignment horizontal="center" vertical="top"/>
    </xf>
    <xf numFmtId="0" fontId="25" fillId="2" borderId="34" xfId="0" applyFont="1" applyFill="1" applyBorder="1" applyAlignment="1">
      <alignment vertical="top" wrapText="1"/>
    </xf>
    <xf numFmtId="0" fontId="30" fillId="2" borderId="17" xfId="0" applyFont="1" applyFill="1" applyBorder="1" applyAlignment="1">
      <alignment vertical="top" wrapText="1"/>
    </xf>
    <xf numFmtId="49" fontId="13" fillId="2" borderId="9" xfId="0" applyNumberFormat="1" applyFont="1" applyFill="1" applyBorder="1" applyAlignment="1">
      <alignment horizontal="center" vertical="top" wrapText="1"/>
    </xf>
    <xf numFmtId="2" fontId="13" fillId="2" borderId="34" xfId="0" applyNumberFormat="1" applyFont="1" applyFill="1" applyBorder="1" applyAlignment="1">
      <alignment vertical="top"/>
    </xf>
    <xf numFmtId="2" fontId="13" fillId="2" borderId="15" xfId="0" applyNumberFormat="1" applyFont="1" applyFill="1" applyBorder="1" applyAlignment="1">
      <alignment vertical="top"/>
    </xf>
    <xf numFmtId="166" fontId="13" fillId="2" borderId="9" xfId="0" applyNumberFormat="1" applyFont="1" applyFill="1" applyBorder="1" applyAlignment="1">
      <alignment vertical="top"/>
    </xf>
    <xf numFmtId="49" fontId="25" fillId="2" borderId="9" xfId="0" applyNumberFormat="1" applyFont="1" applyFill="1" applyBorder="1" applyAlignment="1">
      <alignment horizontal="center" vertical="top"/>
    </xf>
    <xf numFmtId="49" fontId="25" fillId="2" borderId="9" xfId="0" applyNumberFormat="1" applyFont="1" applyFill="1" applyBorder="1" applyAlignment="1">
      <alignment horizontal="center" vertical="top" wrapText="1"/>
    </xf>
    <xf numFmtId="2" fontId="0" fillId="2" borderId="15" xfId="0" applyNumberFormat="1" applyFill="1" applyBorder="1" applyAlignment="1">
      <alignment vertical="top"/>
    </xf>
    <xf numFmtId="0" fontId="25" fillId="2" borderId="0" xfId="0" applyFont="1" applyFill="1" applyAlignment="1">
      <alignment horizontal="right" wrapText="1"/>
    </xf>
    <xf numFmtId="0" fontId="25" fillId="2" borderId="0" xfId="0" applyFont="1" applyFill="1" applyAlignment="1">
      <alignment horizontal="center" wrapText="1"/>
    </xf>
    <xf numFmtId="0" fontId="0" fillId="2" borderId="0" xfId="0" applyFill="1" applyAlignment="1">
      <alignment horizontal="center" wrapText="1"/>
    </xf>
    <xf numFmtId="0" fontId="25" fillId="2" borderId="65" xfId="0" applyFont="1" applyFill="1" applyBorder="1" applyAlignment="1">
      <alignment horizontal="center" wrapText="1"/>
    </xf>
    <xf numFmtId="49" fontId="13" fillId="2" borderId="9" xfId="0" applyNumberFormat="1" applyFont="1" applyFill="1" applyBorder="1" applyAlignment="1">
      <alignment horizontal="center" wrapText="1"/>
    </xf>
    <xf numFmtId="0" fontId="13" fillId="2" borderId="3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9" xfId="0" applyFont="1" applyFill="1" applyBorder="1" applyAlignment="1">
      <alignment horizontal="center" wrapText="1"/>
    </xf>
    <xf numFmtId="0" fontId="13" fillId="2" borderId="78" xfId="0" applyFont="1" applyFill="1" applyBorder="1" applyAlignment="1">
      <alignment horizontal="center" vertical="center" wrapText="1"/>
    </xf>
    <xf numFmtId="0" fontId="13" fillId="2" borderId="97"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2" borderId="78" xfId="0" applyFont="1" applyFill="1" applyBorder="1" applyAlignment="1">
      <alignment horizontal="center" vertical="center"/>
    </xf>
    <xf numFmtId="0" fontId="13" fillId="2" borderId="57" xfId="0" applyFont="1" applyFill="1" applyBorder="1" applyAlignment="1">
      <alignment horizontal="center" vertical="center"/>
    </xf>
    <xf numFmtId="49" fontId="25" fillId="2" borderId="34" xfId="0" applyNumberFormat="1" applyFont="1" applyFill="1" applyBorder="1" applyAlignment="1">
      <alignment horizontal="center" vertical="top"/>
    </xf>
    <xf numFmtId="0" fontId="25" fillId="2" borderId="9" xfId="0" applyFont="1" applyFill="1" applyBorder="1" applyAlignment="1">
      <alignment horizontal="center" vertical="top" wrapText="1"/>
    </xf>
    <xf numFmtId="0" fontId="25" fillId="2" borderId="34" xfId="0" applyFont="1" applyFill="1" applyBorder="1" applyAlignment="1">
      <alignment horizontal="center" vertical="top" wrapText="1"/>
    </xf>
    <xf numFmtId="0" fontId="13" fillId="2" borderId="34" xfId="0" applyFont="1" applyFill="1" applyBorder="1" applyAlignment="1">
      <alignment vertical="top" wrapText="1"/>
    </xf>
    <xf numFmtId="0" fontId="13" fillId="2" borderId="9" xfId="0" applyFont="1" applyFill="1" applyBorder="1" applyAlignment="1">
      <alignment horizontal="center" vertical="top"/>
    </xf>
    <xf numFmtId="0" fontId="13" fillId="2" borderId="15" xfId="0" applyFont="1" applyFill="1" applyBorder="1" applyAlignment="1">
      <alignment vertical="top" wrapText="1"/>
    </xf>
    <xf numFmtId="0" fontId="13" fillId="2" borderId="34" xfId="0" applyFont="1" applyFill="1" applyBorder="1" applyAlignment="1">
      <alignment horizontal="center" vertical="top"/>
    </xf>
    <xf numFmtId="0" fontId="13" fillId="2" borderId="15" xfId="0" applyFont="1" applyFill="1" applyBorder="1" applyAlignment="1">
      <alignment horizontal="center" vertical="top"/>
    </xf>
    <xf numFmtId="49" fontId="30" fillId="2" borderId="17" xfId="0" applyNumberFormat="1" applyFont="1" applyFill="1" applyBorder="1" applyAlignment="1">
      <alignment horizontal="center"/>
    </xf>
    <xf numFmtId="49" fontId="13" fillId="2" borderId="15" xfId="0" applyNumberFormat="1" applyFont="1" applyFill="1" applyBorder="1" applyAlignment="1">
      <alignment horizontal="center" vertical="top"/>
    </xf>
    <xf numFmtId="0" fontId="13" fillId="2" borderId="34" xfId="0" applyFont="1" applyFill="1" applyBorder="1" applyAlignment="1">
      <alignment vertical="top"/>
    </xf>
    <xf numFmtId="0" fontId="13" fillId="2" borderId="15" xfId="0" applyFont="1" applyFill="1" applyBorder="1" applyAlignment="1">
      <alignment vertical="top"/>
    </xf>
    <xf numFmtId="166" fontId="13" fillId="2" borderId="34" xfId="0" applyNumberFormat="1" applyFont="1" applyFill="1" applyBorder="1" applyAlignment="1">
      <alignment vertical="top"/>
    </xf>
    <xf numFmtId="0" fontId="0" fillId="2" borderId="15" xfId="0" applyFill="1" applyBorder="1" applyAlignment="1">
      <alignment vertical="top" wrapText="1"/>
    </xf>
    <xf numFmtId="166" fontId="13" fillId="2" borderId="34" xfId="0" applyNumberFormat="1" applyFont="1" applyFill="1" applyBorder="1" applyAlignment="1">
      <alignment vertical="top" wrapText="1"/>
    </xf>
    <xf numFmtId="166" fontId="13" fillId="2" borderId="15" xfId="0" applyNumberFormat="1" applyFont="1" applyFill="1" applyBorder="1" applyAlignment="1">
      <alignment vertical="top" wrapText="1"/>
    </xf>
    <xf numFmtId="0" fontId="0" fillId="2" borderId="15" xfId="0" applyFill="1" applyBorder="1" applyAlignment="1">
      <alignment vertical="top"/>
    </xf>
    <xf numFmtId="166" fontId="13" fillId="2" borderId="9" xfId="0" applyNumberFormat="1" applyFont="1" applyFill="1" applyBorder="1" applyAlignment="1">
      <alignment vertical="top" wrapText="1"/>
    </xf>
    <xf numFmtId="0" fontId="0" fillId="2" borderId="17" xfId="0" applyFill="1" applyBorder="1" applyAlignment="1">
      <alignment vertical="top" wrapText="1"/>
    </xf>
    <xf numFmtId="0" fontId="13" fillId="2" borderId="34" xfId="0" applyFont="1" applyFill="1" applyBorder="1" applyAlignment="1">
      <alignment horizontal="center" vertical="top" wrapText="1"/>
    </xf>
    <xf numFmtId="0" fontId="0" fillId="2" borderId="17" xfId="0" applyFill="1" applyBorder="1" applyAlignment="1">
      <alignment horizontal="center" vertical="top"/>
    </xf>
    <xf numFmtId="0" fontId="0" fillId="2" borderId="15" xfId="0" applyFill="1" applyBorder="1" applyAlignment="1">
      <alignment horizontal="center" vertical="top"/>
    </xf>
    <xf numFmtId="49" fontId="13" fillId="2" borderId="34" xfId="0" applyNumberFormat="1" applyFont="1" applyFill="1" applyBorder="1" applyAlignment="1">
      <alignment horizontal="center" vertical="top" wrapText="1"/>
    </xf>
    <xf numFmtId="0" fontId="0" fillId="2" borderId="17" xfId="0" applyFill="1" applyBorder="1" applyAlignment="1">
      <alignment horizontal="center" vertical="top" wrapText="1"/>
    </xf>
    <xf numFmtId="0" fontId="0" fillId="2" borderId="15" xfId="0" applyFill="1" applyBorder="1" applyAlignment="1">
      <alignment horizontal="center" vertical="top" wrapText="1"/>
    </xf>
    <xf numFmtId="0" fontId="0" fillId="2" borderId="17" xfId="0" applyFill="1" applyBorder="1" applyAlignment="1">
      <alignment vertical="top"/>
    </xf>
    <xf numFmtId="0" fontId="13" fillId="2" borderId="9" xfId="0" applyFont="1" applyFill="1" applyBorder="1" applyAlignment="1">
      <alignment wrapText="1"/>
    </xf>
    <xf numFmtId="49" fontId="25" fillId="2" borderId="17" xfId="0" applyNumberFormat="1" applyFont="1" applyFill="1" applyBorder="1" applyAlignment="1">
      <alignment horizontal="center" vertical="top"/>
    </xf>
    <xf numFmtId="49" fontId="25" fillId="2" borderId="15" xfId="0" applyNumberFormat="1" applyFont="1" applyFill="1" applyBorder="1" applyAlignment="1">
      <alignment horizontal="center" vertical="top"/>
    </xf>
    <xf numFmtId="49" fontId="13" fillId="2" borderId="17" xfId="0" applyNumberFormat="1" applyFont="1" applyFill="1" applyBorder="1" applyAlignment="1">
      <alignment horizontal="center" vertical="top"/>
    </xf>
    <xf numFmtId="0" fontId="13" fillId="2" borderId="17" xfId="0" applyFont="1" applyFill="1" applyBorder="1" applyAlignment="1">
      <alignment vertical="top" wrapText="1"/>
    </xf>
    <xf numFmtId="49" fontId="30" fillId="2" borderId="17" xfId="0" applyNumberFormat="1" applyFont="1" applyFill="1" applyBorder="1" applyAlignment="1">
      <alignment vertical="top"/>
    </xf>
    <xf numFmtId="49" fontId="13" fillId="2" borderId="34" xfId="0" applyNumberFormat="1" applyFont="1" applyFill="1" applyBorder="1" applyAlignment="1">
      <alignment vertical="top"/>
    </xf>
    <xf numFmtId="0" fontId="25" fillId="2" borderId="9" xfId="0" applyFont="1" applyFill="1" applyBorder="1" applyAlignment="1">
      <alignment vertical="top" wrapText="1"/>
    </xf>
    <xf numFmtId="49" fontId="30" fillId="2" borderId="15" xfId="0" applyNumberFormat="1" applyFont="1" applyFill="1" applyBorder="1" applyAlignment="1">
      <alignment horizontal="center" vertical="top"/>
    </xf>
    <xf numFmtId="0" fontId="30" fillId="2" borderId="15" xfId="0" applyFont="1" applyFill="1" applyBorder="1" applyAlignment="1">
      <alignment vertical="top" wrapText="1"/>
    </xf>
    <xf numFmtId="49" fontId="18" fillId="2" borderId="98" xfId="0" applyNumberFormat="1" applyFont="1" applyFill="1" applyBorder="1" applyAlignment="1">
      <alignment horizontal="center" vertical="center"/>
    </xf>
    <xf numFmtId="0" fontId="18" fillId="2" borderId="98" xfId="0" applyFont="1" applyFill="1" applyBorder="1" applyAlignment="1">
      <alignment horizontal="center" vertical="center"/>
    </xf>
    <xf numFmtId="49" fontId="18" fillId="2" borderId="99" xfId="0" applyNumberFormat="1" applyFont="1" applyFill="1" applyBorder="1" applyAlignment="1">
      <alignment horizontal="center" vertical="center"/>
    </xf>
    <xf numFmtId="0" fontId="18" fillId="2" borderId="99" xfId="0" applyFont="1" applyFill="1" applyBorder="1" applyAlignment="1">
      <alignment horizontal="center" vertical="center"/>
    </xf>
    <xf numFmtId="0" fontId="18" fillId="2" borderId="9" xfId="0" applyFont="1" applyFill="1" applyBorder="1" applyAlignment="1">
      <alignment horizontal="left" vertical="center" wrapText="1"/>
    </xf>
    <xf numFmtId="0" fontId="31" fillId="0" borderId="0" xfId="0" applyFont="1" applyAlignment="1">
      <alignment horizontal="center" vertical="center"/>
    </xf>
    <xf numFmtId="0" fontId="18" fillId="2" borderId="78"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18" fillId="2" borderId="34" xfId="0" applyFont="1" applyFill="1" applyBorder="1" applyAlignment="1">
      <alignment horizontal="left" vertical="top" wrapText="1"/>
    </xf>
    <xf numFmtId="0" fontId="18" fillId="2" borderId="17" xfId="0" applyFont="1" applyFill="1" applyBorder="1" applyAlignment="1">
      <alignment horizontal="left" vertical="top" wrapText="1"/>
    </xf>
    <xf numFmtId="0" fontId="18" fillId="2" borderId="15" xfId="0" applyFont="1" applyFill="1" applyBorder="1" applyAlignment="1">
      <alignment horizontal="left" vertical="top" wrapText="1"/>
    </xf>
    <xf numFmtId="0" fontId="24" fillId="2" borderId="98" xfId="0" applyFont="1" applyFill="1" applyBorder="1" applyAlignment="1">
      <alignment horizontal="center" vertical="center" wrapText="1"/>
    </xf>
    <xf numFmtId="0" fontId="33" fillId="2" borderId="99" xfId="0" applyFont="1" applyFill="1" applyBorder="1" applyAlignment="1">
      <alignment horizontal="center"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5" fillId="0" borderId="34" xfId="0" applyFont="1" applyBorder="1" applyAlignment="1">
      <alignment horizontal="left" vertical="top" wrapText="1"/>
    </xf>
    <xf numFmtId="0" fontId="5" fillId="0" borderId="17" xfId="0" applyFont="1" applyBorder="1" applyAlignment="1">
      <alignment horizontal="left" vertical="top" wrapText="1"/>
    </xf>
    <xf numFmtId="0" fontId="5" fillId="0" borderId="15" xfId="0" applyFont="1" applyBorder="1" applyAlignment="1">
      <alignment horizontal="left" vertical="top" wrapText="1"/>
    </xf>
    <xf numFmtId="0" fontId="5" fillId="0" borderId="37" xfId="0" applyFont="1" applyBorder="1" applyAlignment="1">
      <alignment horizontal="left" vertical="center" wrapText="1"/>
    </xf>
    <xf numFmtId="0" fontId="5" fillId="0" borderId="6" xfId="0" applyFont="1" applyBorder="1" applyAlignment="1">
      <alignment horizontal="left" vertical="center" wrapText="1"/>
    </xf>
    <xf numFmtId="0" fontId="5" fillId="0" borderId="80" xfId="0" applyFont="1" applyBorder="1" applyAlignment="1">
      <alignment horizontal="left" vertical="center" wrapText="1"/>
    </xf>
    <xf numFmtId="0" fontId="5" fillId="0" borderId="82" xfId="0" applyFont="1" applyBorder="1" applyAlignment="1">
      <alignment horizontal="left" vertical="center" wrapText="1"/>
    </xf>
    <xf numFmtId="0" fontId="5" fillId="0" borderId="63" xfId="0" applyFont="1" applyBorder="1" applyAlignment="1">
      <alignment horizontal="left" vertical="top" wrapText="1"/>
    </xf>
    <xf numFmtId="0" fontId="5" fillId="0" borderId="19" xfId="0" applyFont="1" applyBorder="1" applyAlignment="1">
      <alignment horizontal="left" vertical="top" wrapText="1"/>
    </xf>
    <xf numFmtId="0" fontId="5" fillId="0" borderId="66" xfId="0" applyFont="1" applyBorder="1" applyAlignment="1">
      <alignment horizontal="left" vertical="top" wrapText="1"/>
    </xf>
    <xf numFmtId="0" fontId="5" fillId="0" borderId="38" xfId="0" applyFont="1" applyBorder="1" applyAlignment="1">
      <alignment horizontal="center" vertical="top" wrapText="1"/>
    </xf>
    <xf numFmtId="0" fontId="5" fillId="0" borderId="19" xfId="0" applyFont="1" applyBorder="1" applyAlignment="1">
      <alignment horizontal="center" vertical="top" wrapText="1"/>
    </xf>
    <xf numFmtId="0" fontId="5" fillId="0" borderId="66" xfId="0" applyFont="1" applyBorder="1" applyAlignment="1">
      <alignment horizontal="center" vertical="top" wrapText="1"/>
    </xf>
    <xf numFmtId="0" fontId="5" fillId="0" borderId="37" xfId="0" applyFont="1" applyBorder="1" applyAlignment="1">
      <alignment horizontal="center" vertical="top" wrapText="1"/>
    </xf>
    <xf numFmtId="0" fontId="5" fillId="0" borderId="6" xfId="0" applyFont="1" applyBorder="1" applyAlignment="1">
      <alignment horizontal="center" vertical="top" wrapText="1"/>
    </xf>
    <xf numFmtId="0" fontId="5" fillId="0" borderId="29" xfId="0" applyFont="1" applyBorder="1" applyAlignment="1">
      <alignment horizontal="center"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28" xfId="0" applyFont="1" applyBorder="1" applyAlignment="1">
      <alignment horizontal="left" vertical="top" wrapText="1"/>
    </xf>
    <xf numFmtId="0" fontId="5" fillId="0" borderId="7" xfId="0" applyFont="1" applyBorder="1" applyAlignment="1">
      <alignment horizontal="center" vertical="top" wrapText="1"/>
    </xf>
    <xf numFmtId="0" fontId="5" fillId="0" borderId="4" xfId="0" applyFont="1" applyBorder="1" applyAlignment="1">
      <alignment horizontal="center" vertical="top" wrapText="1"/>
    </xf>
    <xf numFmtId="0" fontId="5" fillId="0" borderId="15" xfId="0" applyFont="1" applyBorder="1" applyAlignment="1">
      <alignment horizontal="center" vertical="top" wrapText="1"/>
    </xf>
    <xf numFmtId="0" fontId="5" fillId="0" borderId="9" xfId="0" applyFont="1" applyBorder="1" applyAlignment="1">
      <alignment horizontal="center" vertical="top" wrapText="1"/>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0" fontId="5" fillId="0" borderId="37" xfId="0" applyFont="1" applyBorder="1" applyAlignment="1">
      <alignment horizontal="left" vertical="top" wrapText="1"/>
    </xf>
    <xf numFmtId="0" fontId="0" fillId="0" borderId="6" xfId="0" applyBorder="1" applyAlignment="1">
      <alignment horizontal="left" vertical="top" wrapText="1"/>
    </xf>
    <xf numFmtId="0" fontId="0" fillId="0" borderId="48" xfId="0" applyBorder="1" applyAlignment="1">
      <alignment horizontal="left" vertical="top" wrapText="1"/>
    </xf>
    <xf numFmtId="0" fontId="5" fillId="0" borderId="51" xfId="0" applyFont="1" applyBorder="1" applyAlignment="1">
      <alignment horizontal="left" vertical="top" wrapText="1"/>
    </xf>
    <xf numFmtId="0" fontId="5" fillId="0" borderId="49" xfId="0" applyFont="1" applyBorder="1" applyAlignment="1">
      <alignment horizontal="left" vertical="top"/>
    </xf>
    <xf numFmtId="0" fontId="5" fillId="0" borderId="52" xfId="0" applyFont="1" applyBorder="1" applyAlignment="1">
      <alignment horizontal="left" vertical="top"/>
    </xf>
    <xf numFmtId="0" fontId="5" fillId="0" borderId="48" xfId="0" applyFont="1" applyBorder="1" applyAlignment="1">
      <alignment horizontal="left" vertical="center" wrapText="1"/>
    </xf>
    <xf numFmtId="0" fontId="5" fillId="0" borderId="36" xfId="0" applyFont="1" applyBorder="1" applyAlignment="1">
      <alignment horizontal="left" vertical="center" wrapText="1"/>
    </xf>
    <xf numFmtId="0" fontId="5" fillId="0" borderId="92" xfId="0" applyFont="1" applyBorder="1" applyAlignment="1">
      <alignment horizontal="left" vertical="center" wrapText="1"/>
    </xf>
    <xf numFmtId="0" fontId="5" fillId="0" borderId="27"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6" fillId="0" borderId="9" xfId="0" applyFont="1" applyBorder="1" applyAlignment="1">
      <alignment horizontal="left" vertical="top"/>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5" fillId="0" borderId="28" xfId="0" applyFont="1" applyBorder="1" applyAlignment="1">
      <alignment horizontal="justify" wrapText="1"/>
    </xf>
    <xf numFmtId="0" fontId="28" fillId="0" borderId="6" xfId="0" applyFont="1" applyBorder="1" applyAlignment="1">
      <alignment horizontal="justify"/>
    </xf>
    <xf numFmtId="0" fontId="5" fillId="0" borderId="7" xfId="0" applyFont="1" applyBorder="1" applyAlignment="1">
      <alignment horizontal="left" vertical="top" wrapText="1"/>
    </xf>
    <xf numFmtId="0" fontId="5" fillId="0" borderId="29" xfId="0" applyFont="1" applyBorder="1" applyAlignment="1">
      <alignment horizontal="left" vertical="top" wrapText="1"/>
    </xf>
    <xf numFmtId="0" fontId="6" fillId="0" borderId="8"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horizontal="left" vertical="top" wrapText="1"/>
    </xf>
    <xf numFmtId="0" fontId="6" fillId="0" borderId="5" xfId="0" applyFont="1" applyBorder="1" applyAlignment="1">
      <alignment horizontal="left" vertical="top" wrapText="1"/>
    </xf>
    <xf numFmtId="0" fontId="10" fillId="0" borderId="8" xfId="0" applyFont="1" applyBorder="1" applyAlignment="1">
      <alignment vertical="top" wrapText="1"/>
    </xf>
    <xf numFmtId="0" fontId="10" fillId="0" borderId="5" xfId="0" applyFont="1" applyBorder="1" applyAlignment="1">
      <alignment vertical="top" wrapText="1"/>
    </xf>
    <xf numFmtId="0" fontId="5" fillId="0" borderId="80" xfId="0" applyFont="1" applyBorder="1" applyAlignment="1">
      <alignment horizontal="center" vertical="top" wrapText="1"/>
    </xf>
    <xf numFmtId="0" fontId="5" fillId="0" borderId="81" xfId="0" applyFont="1" applyBorder="1" applyAlignment="1">
      <alignment horizontal="center" vertical="top" wrapText="1"/>
    </xf>
    <xf numFmtId="0" fontId="5" fillId="0" borderId="82" xfId="0" applyFont="1" applyBorder="1" applyAlignment="1">
      <alignment horizontal="center" vertical="top"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8" xfId="0" applyFont="1" applyBorder="1" applyAlignment="1">
      <alignment horizontal="center" vertical="center" wrapText="1"/>
    </xf>
    <xf numFmtId="0" fontId="5" fillId="0" borderId="73" xfId="0" applyFont="1" applyBorder="1" applyAlignment="1">
      <alignment horizontal="center" vertical="top" wrapText="1"/>
    </xf>
    <xf numFmtId="0" fontId="5" fillId="0" borderId="13" xfId="0" applyFont="1" applyBorder="1" applyAlignment="1">
      <alignment horizontal="center" vertical="top" wrapText="1"/>
    </xf>
    <xf numFmtId="0" fontId="6" fillId="0" borderId="18" xfId="0" applyFont="1" applyBorder="1" applyAlignment="1">
      <alignment horizontal="left" vertical="top" wrapText="1"/>
    </xf>
    <xf numFmtId="0" fontId="6" fillId="0" borderId="20"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xf>
    <xf numFmtId="0" fontId="2" fillId="0" borderId="9" xfId="0" applyFont="1" applyBorder="1" applyAlignment="1">
      <alignment horizontal="left" vertical="top" wrapText="1"/>
    </xf>
    <xf numFmtId="0" fontId="2" fillId="0" borderId="9" xfId="0" applyFont="1" applyBorder="1" applyAlignment="1">
      <alignment horizontal="left" vertical="top"/>
    </xf>
    <xf numFmtId="0" fontId="5" fillId="0" borderId="8" xfId="0" applyFont="1" applyBorder="1" applyAlignment="1">
      <alignment horizontal="left" vertical="top"/>
    </xf>
    <xf numFmtId="0" fontId="5" fillId="0" borderId="5" xfId="0" applyFont="1" applyBorder="1" applyAlignment="1">
      <alignment horizontal="left" vertical="top"/>
    </xf>
    <xf numFmtId="0" fontId="8" fillId="0" borderId="8" xfId="0" applyFont="1" applyBorder="1" applyAlignment="1">
      <alignment horizontal="left" vertical="top"/>
    </xf>
    <xf numFmtId="0" fontId="8" fillId="0" borderId="6" xfId="0" applyFont="1" applyBorder="1" applyAlignment="1">
      <alignment horizontal="left" vertical="top"/>
    </xf>
    <xf numFmtId="0" fontId="8" fillId="0" borderId="5" xfId="0" applyFont="1" applyBorder="1" applyAlignment="1">
      <alignment horizontal="left" vertical="top"/>
    </xf>
    <xf numFmtId="0" fontId="5" fillId="0" borderId="5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5" xfId="0" applyFont="1" applyBorder="1" applyAlignment="1">
      <alignment horizontal="center" vertical="center" wrapText="1"/>
    </xf>
    <xf numFmtId="0" fontId="8" fillId="0" borderId="11" xfId="0" applyFont="1" applyBorder="1" applyAlignment="1">
      <alignment horizontal="left" vertical="top"/>
    </xf>
    <xf numFmtId="0" fontId="8" fillId="0" borderId="7" xfId="0" applyFont="1" applyBorder="1" applyAlignment="1">
      <alignment horizontal="left" vertical="top"/>
    </xf>
    <xf numFmtId="0" fontId="5" fillId="0" borderId="28" xfId="0" applyFont="1" applyBorder="1" applyAlignment="1">
      <alignment horizontal="center" vertical="top"/>
    </xf>
    <xf numFmtId="0" fontId="5" fillId="0" borderId="6" xfId="0" applyFont="1" applyBorder="1" applyAlignment="1">
      <alignment horizontal="center" vertical="top"/>
    </xf>
    <xf numFmtId="0" fontId="5" fillId="0" borderId="29" xfId="0" applyFont="1" applyBorder="1" applyAlignment="1">
      <alignment horizontal="center" vertical="top"/>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67" xfId="0" applyFont="1" applyBorder="1" applyAlignment="1">
      <alignment horizontal="center" vertical="center"/>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top" wrapText="1"/>
    </xf>
    <xf numFmtId="0" fontId="5" fillId="0" borderId="80" xfId="0" applyFont="1" applyBorder="1" applyAlignment="1">
      <alignment horizontal="left" vertical="top" wrapText="1"/>
    </xf>
    <xf numFmtId="0" fontId="5" fillId="0" borderId="81" xfId="0" applyFont="1" applyBorder="1" applyAlignment="1">
      <alignment horizontal="left" vertical="top" wrapText="1"/>
    </xf>
    <xf numFmtId="0" fontId="5" fillId="0" borderId="82" xfId="0" applyFont="1" applyBorder="1" applyAlignment="1">
      <alignment horizontal="left" vertical="top" wrapText="1"/>
    </xf>
    <xf numFmtId="0" fontId="5" fillId="0" borderId="6" xfId="0" applyFont="1" applyBorder="1" applyAlignment="1">
      <alignment horizontal="left" vertical="top"/>
    </xf>
    <xf numFmtId="0" fontId="5" fillId="0" borderId="18" xfId="0" applyFont="1" applyBorder="1" applyAlignment="1">
      <alignment horizontal="left" vertical="top"/>
    </xf>
    <xf numFmtId="0" fontId="5" fillId="0" borderId="19" xfId="0" applyFont="1" applyBorder="1" applyAlignment="1">
      <alignment horizontal="left" vertical="top"/>
    </xf>
    <xf numFmtId="0" fontId="5" fillId="0" borderId="22" xfId="0" applyFont="1" applyBorder="1" applyAlignment="1">
      <alignment horizontal="left" vertical="top" wrapText="1"/>
    </xf>
    <xf numFmtId="0" fontId="5" fillId="0" borderId="83" xfId="0" applyFont="1" applyBorder="1" applyAlignment="1">
      <alignment horizontal="left" vertical="top" wrapText="1"/>
    </xf>
    <xf numFmtId="0" fontId="5" fillId="0" borderId="12" xfId="0" applyFont="1" applyBorder="1" applyAlignment="1">
      <alignment horizontal="left" vertical="top" wrapText="1"/>
    </xf>
    <xf numFmtId="0" fontId="5" fillId="0" borderId="80" xfId="0" applyFont="1" applyBorder="1" applyAlignment="1">
      <alignment horizontal="center" vertical="top"/>
    </xf>
    <xf numFmtId="0" fontId="5" fillId="0" borderId="81" xfId="0" applyFont="1" applyBorder="1" applyAlignment="1">
      <alignment horizontal="center" vertical="top"/>
    </xf>
    <xf numFmtId="0" fontId="5" fillId="0" borderId="82" xfId="0" applyFont="1" applyBorder="1" applyAlignment="1">
      <alignment horizontal="center" vertical="top"/>
    </xf>
    <xf numFmtId="0" fontId="5" fillId="0" borderId="84" xfId="0" applyFont="1" applyBorder="1" applyAlignment="1">
      <alignment horizontal="center" vertical="top"/>
    </xf>
    <xf numFmtId="0" fontId="5" fillId="0" borderId="0" xfId="0" applyFont="1" applyBorder="1" applyAlignment="1">
      <alignment horizontal="center" vertical="top"/>
    </xf>
    <xf numFmtId="0" fontId="5" fillId="0" borderId="85" xfId="0" applyFont="1" applyBorder="1" applyAlignment="1">
      <alignment horizontal="center" vertical="top"/>
    </xf>
    <xf numFmtId="0" fontId="5" fillId="0" borderId="18" xfId="0" applyFont="1" applyBorder="1" applyAlignment="1">
      <alignment horizontal="left" vertical="top" wrapText="1"/>
    </xf>
    <xf numFmtId="0" fontId="5" fillId="0" borderId="69" xfId="0" applyFont="1" applyBorder="1" applyAlignment="1">
      <alignment horizontal="center" vertical="top" wrapText="1"/>
    </xf>
    <xf numFmtId="0" fontId="5" fillId="0" borderId="74" xfId="0" applyFont="1" applyBorder="1" applyAlignment="1">
      <alignment horizontal="center" vertical="top" wrapText="1"/>
    </xf>
    <xf numFmtId="0" fontId="5" fillId="0" borderId="5" xfId="0" applyFont="1" applyBorder="1" applyAlignment="1">
      <alignment horizontal="center" vertical="top" wrapText="1"/>
    </xf>
    <xf numFmtId="0" fontId="16" fillId="0" borderId="45" xfId="0" applyFont="1" applyBorder="1" applyAlignment="1">
      <alignment horizontal="left" vertical="top"/>
    </xf>
    <xf numFmtId="0" fontId="16" fillId="0" borderId="46" xfId="0" applyFont="1" applyBorder="1" applyAlignment="1">
      <alignment horizontal="left" vertical="top"/>
    </xf>
    <xf numFmtId="0" fontId="16" fillId="0" borderId="43" xfId="0" applyFont="1" applyBorder="1" applyAlignment="1">
      <alignment horizontal="left" vertical="top"/>
    </xf>
    <xf numFmtId="0" fontId="16" fillId="0" borderId="42" xfId="0" applyFont="1" applyBorder="1" applyAlignment="1">
      <alignment horizontal="left" vertical="top"/>
    </xf>
    <xf numFmtId="0" fontId="5" fillId="0" borderId="4" xfId="0" applyFont="1" applyBorder="1" applyAlignment="1">
      <alignment horizontal="left" vertical="top" wrapText="1"/>
    </xf>
    <xf numFmtId="0" fontId="23" fillId="0" borderId="91" xfId="2" applyFont="1" applyFill="1" applyBorder="1" applyAlignment="1">
      <alignment horizontal="left" vertical="top" wrapText="1"/>
    </xf>
    <xf numFmtId="0" fontId="23" fillId="0" borderId="16" xfId="2" applyFont="1" applyFill="1" applyBorder="1" applyAlignment="1">
      <alignment horizontal="left" vertical="top" wrapText="1"/>
    </xf>
    <xf numFmtId="0" fontId="23" fillId="0" borderId="15" xfId="2" applyFont="1" applyFill="1" applyBorder="1" applyAlignment="1">
      <alignment horizontal="left" vertical="top" wrapText="1"/>
    </xf>
    <xf numFmtId="0" fontId="11" fillId="0" borderId="9" xfId="0" applyFont="1" applyBorder="1" applyAlignment="1">
      <alignment horizontal="left" vertical="top"/>
    </xf>
    <xf numFmtId="0" fontId="5" fillId="0" borderId="73" xfId="0" applyFont="1" applyBorder="1" applyAlignment="1">
      <alignment horizontal="left" vertical="top" wrapText="1"/>
    </xf>
    <xf numFmtId="0" fontId="5" fillId="0" borderId="8"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vertical="center"/>
    </xf>
    <xf numFmtId="0" fontId="5" fillId="0" borderId="5" xfId="0" applyFont="1" applyBorder="1" applyAlignment="1">
      <alignment vertical="center"/>
    </xf>
    <xf numFmtId="0" fontId="5" fillId="0" borderId="20" xfId="0" applyFont="1" applyBorder="1" applyAlignment="1">
      <alignmen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7" xfId="0" applyFont="1" applyBorder="1" applyAlignment="1">
      <alignment vertical="center" wrapText="1"/>
    </xf>
    <xf numFmtId="0" fontId="5" fillId="0" borderId="48"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49" xfId="0" applyFont="1" applyBorder="1" applyAlignment="1">
      <alignment vertical="center" wrapText="1"/>
    </xf>
    <xf numFmtId="0" fontId="5" fillId="0" borderId="52" xfId="0" applyFont="1" applyBorder="1" applyAlignment="1">
      <alignment vertical="center" wrapText="1"/>
    </xf>
    <xf numFmtId="0" fontId="5" fillId="0" borderId="51" xfId="0" applyFont="1" applyFill="1" applyBorder="1" applyAlignment="1">
      <alignment vertical="center" wrapText="1"/>
    </xf>
    <xf numFmtId="0" fontId="5" fillId="0" borderId="49" xfId="0" applyFont="1" applyFill="1" applyBorder="1" applyAlignment="1">
      <alignment vertical="center" wrapText="1"/>
    </xf>
    <xf numFmtId="0" fontId="5" fillId="0" borderId="52" xfId="0" applyFont="1" applyFill="1" applyBorder="1" applyAlignment="1">
      <alignment vertical="center" wrapText="1"/>
    </xf>
    <xf numFmtId="0" fontId="5" fillId="0" borderId="8" xfId="0" applyFont="1" applyBorder="1" applyAlignment="1">
      <alignment vertical="top" wrapText="1"/>
    </xf>
    <xf numFmtId="0" fontId="5" fillId="0" borderId="6" xfId="0" applyFont="1" applyBorder="1" applyAlignment="1">
      <alignment vertical="top" wrapText="1"/>
    </xf>
    <xf numFmtId="0" fontId="5" fillId="0" borderId="5" xfId="0" applyFont="1" applyBorder="1" applyAlignment="1">
      <alignment vertical="top" wrapText="1"/>
    </xf>
    <xf numFmtId="0" fontId="5" fillId="0" borderId="39" xfId="0" applyFont="1" applyBorder="1" applyAlignment="1">
      <alignment horizontal="center" vertical="top" wrapText="1"/>
    </xf>
    <xf numFmtId="0" fontId="5" fillId="0" borderId="32" xfId="0" applyFont="1" applyBorder="1" applyAlignment="1">
      <alignment horizontal="center" vertical="top" wrapText="1"/>
    </xf>
    <xf numFmtId="0" fontId="5" fillId="0" borderId="64" xfId="0" applyFont="1" applyBorder="1" applyAlignment="1">
      <alignment horizontal="center" vertical="top" wrapText="1"/>
    </xf>
    <xf numFmtId="0" fontId="5" fillId="0" borderId="0" xfId="0" applyFont="1" applyBorder="1" applyAlignment="1">
      <alignment horizontal="center" vertical="top" wrapText="1"/>
    </xf>
    <xf numFmtId="0" fontId="5" fillId="0" borderId="65" xfId="0" applyFont="1" applyBorder="1" applyAlignment="1">
      <alignment horizontal="center" vertical="top" wrapText="1"/>
    </xf>
    <xf numFmtId="0" fontId="8" fillId="0" borderId="34" xfId="0" applyFont="1" applyBorder="1" applyAlignment="1">
      <alignment horizontal="center" vertical="top"/>
    </xf>
    <xf numFmtId="0" fontId="8" fillId="0" borderId="17" xfId="0" applyFont="1" applyBorder="1" applyAlignment="1">
      <alignment horizontal="center" vertical="top"/>
    </xf>
    <xf numFmtId="0" fontId="8" fillId="0" borderId="15" xfId="0" applyFont="1" applyBorder="1" applyAlignment="1">
      <alignment horizontal="center" vertical="top"/>
    </xf>
    <xf numFmtId="0" fontId="17" fillId="0" borderId="6" xfId="0" applyFont="1" applyBorder="1" applyAlignment="1">
      <alignment horizontal="left" vertical="top" wrapText="1"/>
    </xf>
    <xf numFmtId="0" fontId="5" fillId="2" borderId="68" xfId="0" applyFont="1" applyFill="1" applyBorder="1" applyAlignment="1">
      <alignment horizontal="left" vertical="top" wrapText="1"/>
    </xf>
    <xf numFmtId="0" fontId="5" fillId="2" borderId="70" xfId="0" applyFont="1" applyFill="1" applyBorder="1" applyAlignment="1">
      <alignment horizontal="left" vertical="top" wrapText="1"/>
    </xf>
    <xf numFmtId="0" fontId="5" fillId="2" borderId="72" xfId="0" applyFont="1" applyFill="1" applyBorder="1" applyAlignment="1">
      <alignment horizontal="left" vertical="top" wrapText="1"/>
    </xf>
    <xf numFmtId="0" fontId="5" fillId="0" borderId="53" xfId="0" applyFont="1" applyBorder="1" applyAlignment="1">
      <alignment horizontal="left" vertical="top" wrapText="1"/>
    </xf>
    <xf numFmtId="0" fontId="16" fillId="0" borderId="41" xfId="0" applyFont="1" applyBorder="1" applyAlignment="1">
      <alignment horizontal="left" vertical="top"/>
    </xf>
    <xf numFmtId="0" fontId="5" fillId="0" borderId="48" xfId="0" applyFont="1" applyBorder="1" applyAlignment="1">
      <alignment horizontal="left" vertical="top" wrapText="1"/>
    </xf>
    <xf numFmtId="0" fontId="13" fillId="0" borderId="28" xfId="0" applyFont="1" applyBorder="1" applyAlignment="1">
      <alignment horizontal="left" vertical="top" wrapText="1"/>
    </xf>
    <xf numFmtId="0" fontId="13" fillId="0" borderId="6" xfId="0" applyFont="1" applyBorder="1" applyAlignment="1">
      <alignment horizontal="left" vertical="top" wrapText="1"/>
    </xf>
    <xf numFmtId="0" fontId="13" fillId="0" borderId="34" xfId="0" applyFont="1" applyBorder="1" applyAlignment="1">
      <alignment horizontal="left" vertical="top" wrapText="1"/>
    </xf>
    <xf numFmtId="0" fontId="13" fillId="0" borderId="17" xfId="0" applyFont="1" applyBorder="1" applyAlignment="1">
      <alignment horizontal="left" vertical="top" wrapText="1"/>
    </xf>
    <xf numFmtId="0" fontId="13" fillId="0" borderId="15" xfId="0" applyFont="1" applyBorder="1" applyAlignment="1">
      <alignment horizontal="left" vertical="top" wrapText="1"/>
    </xf>
    <xf numFmtId="0" fontId="8" fillId="0" borderId="34" xfId="0" applyFont="1" applyBorder="1" applyAlignment="1">
      <alignment horizontal="left" vertical="top"/>
    </xf>
    <xf numFmtId="0" fontId="8" fillId="0" borderId="15" xfId="0" applyFont="1" applyBorder="1" applyAlignment="1">
      <alignment horizontal="left" vertical="top"/>
    </xf>
    <xf numFmtId="0" fontId="5" fillId="0" borderId="9" xfId="0" applyFont="1" applyBorder="1" applyAlignment="1">
      <alignment horizontal="left" vertical="top" wrapText="1"/>
    </xf>
    <xf numFmtId="0" fontId="16" fillId="0" borderId="40" xfId="0" applyFont="1" applyBorder="1" applyAlignment="1">
      <alignment horizontal="left" vertical="top"/>
    </xf>
    <xf numFmtId="0" fontId="5" fillId="0" borderId="106" xfId="0" applyFont="1" applyBorder="1" applyAlignment="1">
      <alignment horizontal="center" vertical="center"/>
    </xf>
    <xf numFmtId="0" fontId="5" fillId="0" borderId="102" xfId="0" applyFont="1" applyBorder="1" applyAlignment="1">
      <alignment horizontal="center" vertical="center"/>
    </xf>
    <xf numFmtId="0" fontId="5" fillId="0" borderId="106" xfId="0" applyFont="1" applyBorder="1" applyAlignment="1">
      <alignment vertical="center" wrapText="1"/>
    </xf>
    <xf numFmtId="0" fontId="5" fillId="0" borderId="102" xfId="0" applyFont="1" applyBorder="1" applyAlignment="1">
      <alignment vertical="center" wrapText="1"/>
    </xf>
    <xf numFmtId="0" fontId="5" fillId="0" borderId="25" xfId="0" applyFont="1" applyBorder="1" applyAlignment="1">
      <alignment horizontal="center" vertical="center"/>
    </xf>
    <xf numFmtId="0" fontId="5" fillId="0" borderId="53" xfId="0" applyFont="1" applyBorder="1" applyAlignment="1">
      <alignment horizontal="center" vertical="center"/>
    </xf>
    <xf numFmtId="0" fontId="5" fillId="0" borderId="25" xfId="0" applyFont="1" applyBorder="1" applyAlignment="1">
      <alignment vertical="center" wrapText="1"/>
    </xf>
    <xf numFmtId="0" fontId="5" fillId="0" borderId="25"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3" fillId="0" borderId="0" xfId="1" applyAlignment="1" applyProtection="1">
      <alignment vertical="center"/>
    </xf>
    <xf numFmtId="0" fontId="1" fillId="0" borderId="56" xfId="0" applyFont="1" applyBorder="1" applyAlignment="1">
      <alignment vertical="center"/>
    </xf>
    <xf numFmtId="0" fontId="5" fillId="0" borderId="26" xfId="0" applyFont="1" applyBorder="1" applyAlignment="1">
      <alignment horizontal="center" vertical="center"/>
    </xf>
    <xf numFmtId="0" fontId="5" fillId="0" borderId="26" xfId="0" applyFont="1" applyBorder="1" applyAlignment="1">
      <alignment vertical="center" wrapText="1"/>
    </xf>
    <xf numFmtId="0" fontId="5" fillId="0" borderId="55"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101" xfId="0" applyFont="1" applyBorder="1" applyAlignment="1">
      <alignment horizontal="center" vertical="center" wrapText="1"/>
    </xf>
    <xf numFmtId="166" fontId="39" fillId="2" borderId="34" xfId="0" applyNumberFormat="1" applyFont="1" applyFill="1" applyBorder="1" applyAlignment="1">
      <alignment vertical="top"/>
    </xf>
    <xf numFmtId="166" fontId="39" fillId="2" borderId="15" xfId="0" applyNumberFormat="1" applyFont="1" applyFill="1" applyBorder="1" applyAlignment="1">
      <alignment vertical="top"/>
    </xf>
    <xf numFmtId="166" fontId="39" fillId="2" borderId="9" xfId="0" applyNumberFormat="1" applyFont="1" applyFill="1" applyBorder="1" applyAlignment="1">
      <alignment vertical="top"/>
    </xf>
  </cellXfs>
  <cellStyles count="3">
    <cellStyle name="Гиперссылка" xfId="1" builtinId="8"/>
    <cellStyle name="Обычный" xfId="0" builtinId="0"/>
    <cellStyle name="Хороший"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rapulrayon.udmurt.ru/" TargetMode="External"/><Relationship Id="rId1" Type="http://schemas.openxmlformats.org/officeDocument/2006/relationships/hyperlink" Target="consultantplus://offline/ref=81C534AC1618B38338B7138DDEB14344F59B417381706259B468524054C32ECBB30FCA5546109B5D4A4FB16DK7O"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81C534AC1618B38338B7138DDEB14344F59B417381706259B468524054C32ECBB30FCA5546109B5D4A4FB36DK0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zoomScaleSheetLayoutView="110" workbookViewId="0">
      <selection activeCell="N63" sqref="N63"/>
    </sheetView>
  </sheetViews>
  <sheetFormatPr defaultRowHeight="15" x14ac:dyDescent="0.25"/>
  <cols>
    <col min="1" max="1" width="5.5703125" customWidth="1"/>
    <col min="2" max="2" width="5.140625" customWidth="1"/>
    <col min="3" max="3" width="5.7109375" customWidth="1"/>
    <col min="4" max="4" width="5.85546875" customWidth="1"/>
    <col min="5" max="5" width="26.85546875" customWidth="1"/>
    <col min="6" max="6" width="26.28515625" style="52" customWidth="1"/>
    <col min="7" max="7" width="5.140625" bestFit="1" customWidth="1"/>
    <col min="8" max="8" width="4.42578125" customWidth="1"/>
    <col min="9" max="9" width="6.85546875" customWidth="1"/>
    <col min="10" max="10" width="11.85546875" customWidth="1"/>
    <col min="11" max="11" width="6" customWidth="1"/>
    <col min="12" max="12" width="10.28515625" style="134" bestFit="1" customWidth="1"/>
    <col min="13" max="13" width="9.7109375" style="134" bestFit="1" customWidth="1"/>
    <col min="14" max="14" width="12.28515625" style="134" bestFit="1" customWidth="1"/>
  </cols>
  <sheetData>
    <row r="1" spans="1:17" x14ac:dyDescent="0.25">
      <c r="A1" s="318"/>
      <c r="B1" s="318"/>
      <c r="C1" s="318"/>
      <c r="D1" s="318"/>
      <c r="E1" s="318"/>
      <c r="F1" s="318"/>
      <c r="G1" s="318"/>
      <c r="H1" s="318"/>
      <c r="I1" s="318"/>
      <c r="J1" s="318"/>
      <c r="K1" s="318"/>
      <c r="L1" s="318"/>
      <c r="M1" s="318"/>
      <c r="N1" s="318"/>
      <c r="O1" s="222"/>
      <c r="P1" s="300"/>
    </row>
    <row r="2" spans="1:17" x14ac:dyDescent="0.25">
      <c r="A2" s="319" t="s">
        <v>284</v>
      </c>
      <c r="B2" s="319"/>
      <c r="C2" s="319"/>
      <c r="D2" s="319"/>
      <c r="E2" s="319"/>
      <c r="F2" s="319"/>
      <c r="G2" s="319"/>
      <c r="H2" s="319"/>
      <c r="I2" s="319"/>
      <c r="J2" s="319"/>
      <c r="K2" s="319"/>
      <c r="L2" s="319"/>
      <c r="M2" s="319"/>
      <c r="N2" s="319"/>
      <c r="O2" s="320"/>
      <c r="P2" s="320"/>
    </row>
    <row r="3" spans="1:17" ht="41.25" customHeight="1" x14ac:dyDescent="0.25">
      <c r="A3" s="321" t="s">
        <v>395</v>
      </c>
      <c r="B3" s="321"/>
      <c r="C3" s="321"/>
      <c r="D3" s="321"/>
      <c r="E3" s="321"/>
      <c r="F3" s="321"/>
      <c r="G3" s="321"/>
      <c r="H3" s="321"/>
      <c r="I3" s="321"/>
      <c r="J3" s="321"/>
      <c r="K3" s="321"/>
      <c r="L3" s="321"/>
      <c r="M3" s="321"/>
      <c r="N3" s="321"/>
      <c r="O3" s="222"/>
      <c r="P3" s="223"/>
      <c r="Q3" s="52"/>
    </row>
    <row r="4" spans="1:17" ht="48" customHeight="1" x14ac:dyDescent="0.25">
      <c r="A4" s="322" t="s">
        <v>4</v>
      </c>
      <c r="B4" s="322"/>
      <c r="C4" s="322"/>
      <c r="D4" s="322"/>
      <c r="E4" s="323" t="s">
        <v>149</v>
      </c>
      <c r="F4" s="323" t="s">
        <v>150</v>
      </c>
      <c r="G4" s="325" t="s">
        <v>151</v>
      </c>
      <c r="H4" s="325"/>
      <c r="I4" s="325"/>
      <c r="J4" s="325"/>
      <c r="K4" s="325"/>
      <c r="L4" s="326" t="s">
        <v>285</v>
      </c>
      <c r="M4" s="327"/>
      <c r="N4" s="328"/>
      <c r="O4" s="329" t="s">
        <v>286</v>
      </c>
      <c r="P4" s="330"/>
      <c r="Q4" s="52"/>
    </row>
    <row r="5" spans="1:17" ht="36" x14ac:dyDescent="0.25">
      <c r="A5" s="286" t="s">
        <v>0</v>
      </c>
      <c r="B5" s="286" t="s">
        <v>1</v>
      </c>
      <c r="C5" s="286" t="s">
        <v>2</v>
      </c>
      <c r="D5" s="286" t="s">
        <v>3</v>
      </c>
      <c r="E5" s="324"/>
      <c r="F5" s="324"/>
      <c r="G5" s="275" t="s">
        <v>152</v>
      </c>
      <c r="H5" s="286" t="s">
        <v>153</v>
      </c>
      <c r="I5" s="286" t="s">
        <v>154</v>
      </c>
      <c r="J5" s="275" t="s">
        <v>155</v>
      </c>
      <c r="K5" s="275" t="s">
        <v>156</v>
      </c>
      <c r="L5" s="293" t="s">
        <v>287</v>
      </c>
      <c r="M5" s="293" t="s">
        <v>288</v>
      </c>
      <c r="N5" s="293" t="s">
        <v>289</v>
      </c>
      <c r="O5" s="293" t="s">
        <v>159</v>
      </c>
      <c r="P5" s="293" t="s">
        <v>160</v>
      </c>
      <c r="Q5" s="52"/>
    </row>
    <row r="6" spans="1:17" ht="15.75" customHeight="1" x14ac:dyDescent="0.25">
      <c r="A6" s="315" t="s">
        <v>5</v>
      </c>
      <c r="B6" s="315"/>
      <c r="C6" s="315"/>
      <c r="D6" s="315"/>
      <c r="E6" s="332" t="s">
        <v>220</v>
      </c>
      <c r="F6" s="287" t="s">
        <v>181</v>
      </c>
      <c r="G6" s="287"/>
      <c r="H6" s="282"/>
      <c r="I6" s="282"/>
      <c r="J6" s="296"/>
      <c r="K6" s="296"/>
      <c r="L6" s="224">
        <f>L7+L8</f>
        <v>111330.833</v>
      </c>
      <c r="M6" s="224">
        <f>M7+M8</f>
        <v>133448.15500000003</v>
      </c>
      <c r="N6" s="224">
        <f>N7+N8</f>
        <v>73430.893000000011</v>
      </c>
      <c r="O6" s="225">
        <f t="shared" ref="O6" si="0">N6/L6*100</f>
        <v>65.957373192384196</v>
      </c>
      <c r="P6" s="225">
        <f>N6/M6*100</f>
        <v>55.025783608623136</v>
      </c>
      <c r="Q6" s="52"/>
    </row>
    <row r="7" spans="1:17" ht="42" x14ac:dyDescent="0.25">
      <c r="A7" s="315"/>
      <c r="B7" s="315"/>
      <c r="C7" s="315"/>
      <c r="D7" s="315"/>
      <c r="E7" s="332"/>
      <c r="F7" s="226" t="s">
        <v>290</v>
      </c>
      <c r="G7" s="296">
        <v>636</v>
      </c>
      <c r="H7" s="282"/>
      <c r="I7" s="282"/>
      <c r="J7" s="296"/>
      <c r="K7" s="296"/>
      <c r="L7" s="224">
        <f>L10+L30</f>
        <v>0</v>
      </c>
      <c r="M7" s="224">
        <f>M10+M30</f>
        <v>3238.2750000000001</v>
      </c>
      <c r="N7" s="224">
        <f>N10+N30</f>
        <v>0</v>
      </c>
      <c r="O7" s="225">
        <v>0</v>
      </c>
      <c r="P7" s="225">
        <f t="shared" ref="P7:P59" si="1">N7/M7*100</f>
        <v>0</v>
      </c>
      <c r="Q7" s="52"/>
    </row>
    <row r="8" spans="1:17" ht="63" x14ac:dyDescent="0.25">
      <c r="A8" s="331"/>
      <c r="B8" s="331"/>
      <c r="C8" s="331"/>
      <c r="D8" s="331"/>
      <c r="E8" s="333"/>
      <c r="F8" s="227" t="s">
        <v>291</v>
      </c>
      <c r="G8" s="228">
        <v>629</v>
      </c>
      <c r="H8" s="288"/>
      <c r="I8" s="288"/>
      <c r="J8" s="228"/>
      <c r="K8" s="229"/>
      <c r="L8" s="224">
        <f>L11+L31+L72</f>
        <v>111330.833</v>
      </c>
      <c r="M8" s="224">
        <f>M11+M31+M72</f>
        <v>130209.88000000002</v>
      </c>
      <c r="N8" s="224">
        <f>N11+N31+N72</f>
        <v>73430.893000000011</v>
      </c>
      <c r="O8" s="225">
        <f t="shared" ref="O8:O15" si="2">N8/L8*100</f>
        <v>65.957373192384196</v>
      </c>
      <c r="P8" s="225">
        <f t="shared" si="1"/>
        <v>56.394255950470118</v>
      </c>
      <c r="Q8" s="52"/>
    </row>
    <row r="9" spans="1:17" x14ac:dyDescent="0.25">
      <c r="A9" s="305" t="s">
        <v>5</v>
      </c>
      <c r="B9" s="305">
        <v>1</v>
      </c>
      <c r="C9" s="305"/>
      <c r="D9" s="305"/>
      <c r="E9" s="303" t="s">
        <v>142</v>
      </c>
      <c r="F9" s="274" t="s">
        <v>181</v>
      </c>
      <c r="G9" s="276"/>
      <c r="H9" s="273"/>
      <c r="I9" s="273"/>
      <c r="J9" s="276"/>
      <c r="K9" s="276"/>
      <c r="L9" s="224">
        <f>+L10+L11</f>
        <v>16645.721000000001</v>
      </c>
      <c r="M9" s="224">
        <f t="shared" ref="M9:N9" si="3">+M10+M11</f>
        <v>16977.622000000003</v>
      </c>
      <c r="N9" s="224">
        <f t="shared" si="3"/>
        <v>8552.9229999999989</v>
      </c>
      <c r="O9" s="225">
        <f t="shared" si="2"/>
        <v>51.382111955378797</v>
      </c>
      <c r="P9" s="225">
        <f t="shared" si="1"/>
        <v>50.377626501520631</v>
      </c>
      <c r="Q9" s="52"/>
    </row>
    <row r="10" spans="1:17" ht="48" x14ac:dyDescent="0.25">
      <c r="A10" s="305"/>
      <c r="B10" s="305"/>
      <c r="C10" s="305"/>
      <c r="D10" s="305"/>
      <c r="E10" s="303"/>
      <c r="F10" s="274" t="s">
        <v>290</v>
      </c>
      <c r="G10" s="276">
        <v>636</v>
      </c>
      <c r="H10" s="284" t="s">
        <v>292</v>
      </c>
      <c r="I10" s="284" t="s">
        <v>230</v>
      </c>
      <c r="J10" s="230"/>
      <c r="K10" s="230"/>
      <c r="L10" s="292">
        <f>L13</f>
        <v>0</v>
      </c>
      <c r="M10" s="292">
        <f t="shared" ref="M10:N10" si="4">M13</f>
        <v>0</v>
      </c>
      <c r="N10" s="292">
        <f t="shared" si="4"/>
        <v>0</v>
      </c>
      <c r="O10" s="225">
        <v>0</v>
      </c>
      <c r="P10" s="225">
        <v>0</v>
      </c>
      <c r="Q10" s="52"/>
    </row>
    <row r="11" spans="1:17" ht="72" x14ac:dyDescent="0.25">
      <c r="A11" s="305"/>
      <c r="B11" s="305"/>
      <c r="C11" s="305"/>
      <c r="D11" s="305"/>
      <c r="E11" s="303"/>
      <c r="F11" s="274" t="s">
        <v>291</v>
      </c>
      <c r="G11" s="276">
        <v>629</v>
      </c>
      <c r="H11" s="284" t="s">
        <v>292</v>
      </c>
      <c r="I11" s="284" t="s">
        <v>230</v>
      </c>
      <c r="J11" s="230"/>
      <c r="K11" s="230"/>
      <c r="L11" s="292">
        <f>L14+L27</f>
        <v>16645.721000000001</v>
      </c>
      <c r="M11" s="292">
        <f>M14+M27</f>
        <v>16977.622000000003</v>
      </c>
      <c r="N11" s="292">
        <f>N14+N27</f>
        <v>8552.9229999999989</v>
      </c>
      <c r="O11" s="225">
        <f t="shared" ref="O11" si="5">N11/L11*100</f>
        <v>51.382111955378797</v>
      </c>
      <c r="P11" s="225">
        <f t="shared" si="1"/>
        <v>50.377626501520631</v>
      </c>
      <c r="Q11" s="52"/>
    </row>
    <row r="12" spans="1:17" x14ac:dyDescent="0.25">
      <c r="A12" s="306" t="s">
        <v>5</v>
      </c>
      <c r="B12" s="306">
        <v>1</v>
      </c>
      <c r="C12" s="306" t="s">
        <v>163</v>
      </c>
      <c r="D12" s="308"/>
      <c r="E12" s="309" t="s">
        <v>221</v>
      </c>
      <c r="F12" s="274" t="s">
        <v>181</v>
      </c>
      <c r="G12" s="276"/>
      <c r="H12" s="284"/>
      <c r="I12" s="284"/>
      <c r="J12" s="230"/>
      <c r="K12" s="230"/>
      <c r="L12" s="292">
        <f>L13+L14</f>
        <v>16593.721000000001</v>
      </c>
      <c r="M12" s="292">
        <f t="shared" ref="M12:N12" si="6">M13+M14</f>
        <v>16925.622000000003</v>
      </c>
      <c r="N12" s="292">
        <f t="shared" si="6"/>
        <v>8535.905999999999</v>
      </c>
      <c r="O12" s="225">
        <f t="shared" si="2"/>
        <v>51.44057803551113</v>
      </c>
      <c r="P12" s="225">
        <f t="shared" si="1"/>
        <v>50.431860052174137</v>
      </c>
      <c r="Q12" s="52"/>
    </row>
    <row r="13" spans="1:17" ht="36" x14ac:dyDescent="0.25">
      <c r="A13" s="307"/>
      <c r="B13" s="307"/>
      <c r="C13" s="307"/>
      <c r="D13" s="339"/>
      <c r="E13" s="310"/>
      <c r="F13" s="274" t="s">
        <v>293</v>
      </c>
      <c r="G13" s="276">
        <v>636</v>
      </c>
      <c r="H13" s="284" t="s">
        <v>292</v>
      </c>
      <c r="I13" s="284" t="s">
        <v>230</v>
      </c>
      <c r="J13" s="230"/>
      <c r="K13" s="230"/>
      <c r="L13" s="292">
        <f>L21</f>
        <v>0</v>
      </c>
      <c r="M13" s="292">
        <f t="shared" ref="M13:N13" si="7">M21</f>
        <v>0</v>
      </c>
      <c r="N13" s="292">
        <f t="shared" si="7"/>
        <v>0</v>
      </c>
      <c r="O13" s="225"/>
      <c r="P13" s="225"/>
      <c r="Q13" s="52"/>
    </row>
    <row r="14" spans="1:17" ht="60" x14ac:dyDescent="0.25">
      <c r="A14" s="307"/>
      <c r="B14" s="307"/>
      <c r="C14" s="307"/>
      <c r="D14" s="339"/>
      <c r="E14" s="310"/>
      <c r="F14" s="274" t="s">
        <v>294</v>
      </c>
      <c r="G14" s="276">
        <v>629</v>
      </c>
      <c r="H14" s="273" t="s">
        <v>162</v>
      </c>
      <c r="I14" s="273" t="s">
        <v>163</v>
      </c>
      <c r="J14" s="230"/>
      <c r="K14" s="230"/>
      <c r="L14" s="292">
        <f>L15+L17+L19+L23+L24</f>
        <v>16593.721000000001</v>
      </c>
      <c r="M14" s="292">
        <f t="shared" ref="M14:N14" si="8">M15+M17+M19+M23+M24</f>
        <v>16925.622000000003</v>
      </c>
      <c r="N14" s="292">
        <f t="shared" si="8"/>
        <v>8535.905999999999</v>
      </c>
      <c r="O14" s="225">
        <f t="shared" si="2"/>
        <v>51.44057803551113</v>
      </c>
      <c r="P14" s="225">
        <f t="shared" si="1"/>
        <v>50.431860052174137</v>
      </c>
      <c r="Q14" s="52"/>
    </row>
    <row r="15" spans="1:17" x14ac:dyDescent="0.25">
      <c r="A15" s="305" t="s">
        <v>5</v>
      </c>
      <c r="B15" s="305">
        <v>1</v>
      </c>
      <c r="C15" s="305" t="s">
        <v>163</v>
      </c>
      <c r="D15" s="305" t="s">
        <v>222</v>
      </c>
      <c r="E15" s="303" t="s">
        <v>223</v>
      </c>
      <c r="F15" s="334" t="s">
        <v>291</v>
      </c>
      <c r="G15" s="337">
        <v>629</v>
      </c>
      <c r="H15" s="308" t="s">
        <v>162</v>
      </c>
      <c r="I15" s="308" t="s">
        <v>163</v>
      </c>
      <c r="J15" s="341" t="s">
        <v>296</v>
      </c>
      <c r="K15" s="341" t="s">
        <v>224</v>
      </c>
      <c r="L15" s="578">
        <v>16456</v>
      </c>
      <c r="M15" s="578">
        <v>16317.716</v>
      </c>
      <c r="N15" s="578">
        <v>8140</v>
      </c>
      <c r="O15" s="312">
        <f t="shared" si="2"/>
        <v>49.465240641711226</v>
      </c>
      <c r="P15" s="312">
        <f t="shared" si="1"/>
        <v>49.884432355606627</v>
      </c>
    </row>
    <row r="16" spans="1:17" ht="54.75" customHeight="1" x14ac:dyDescent="0.25">
      <c r="A16" s="305"/>
      <c r="B16" s="305"/>
      <c r="C16" s="305"/>
      <c r="D16" s="305"/>
      <c r="E16" s="303"/>
      <c r="F16" s="336"/>
      <c r="G16" s="338"/>
      <c r="H16" s="340"/>
      <c r="I16" s="340"/>
      <c r="J16" s="342"/>
      <c r="K16" s="342"/>
      <c r="L16" s="579"/>
      <c r="M16" s="579"/>
      <c r="N16" s="579"/>
      <c r="O16" s="313"/>
      <c r="P16" s="313"/>
    </row>
    <row r="17" spans="1:16" x14ac:dyDescent="0.25">
      <c r="A17" s="305" t="s">
        <v>5</v>
      </c>
      <c r="B17" s="305">
        <v>1</v>
      </c>
      <c r="C17" s="305" t="s">
        <v>163</v>
      </c>
      <c r="D17" s="305">
        <v>3</v>
      </c>
      <c r="E17" s="303" t="s">
        <v>226</v>
      </c>
      <c r="F17" s="334" t="s">
        <v>291</v>
      </c>
      <c r="G17" s="304">
        <v>629</v>
      </c>
      <c r="H17" s="305" t="s">
        <v>162</v>
      </c>
      <c r="I17" s="305" t="s">
        <v>163</v>
      </c>
      <c r="J17" s="335" t="s">
        <v>227</v>
      </c>
      <c r="K17" s="335" t="s">
        <v>224</v>
      </c>
      <c r="L17" s="314">
        <v>0</v>
      </c>
      <c r="M17" s="314">
        <v>0</v>
      </c>
      <c r="N17" s="345">
        <v>0</v>
      </c>
      <c r="O17" s="312">
        <v>0</v>
      </c>
      <c r="P17" s="312">
        <v>0</v>
      </c>
    </row>
    <row r="18" spans="1:16" ht="34.5" customHeight="1" x14ac:dyDescent="0.25">
      <c r="A18" s="305"/>
      <c r="B18" s="305"/>
      <c r="C18" s="305"/>
      <c r="D18" s="305"/>
      <c r="E18" s="303"/>
      <c r="F18" s="344"/>
      <c r="G18" s="304"/>
      <c r="H18" s="305"/>
      <c r="I18" s="305"/>
      <c r="J18" s="335"/>
      <c r="K18" s="335"/>
      <c r="L18" s="314"/>
      <c r="M18" s="314"/>
      <c r="N18" s="346"/>
      <c r="O18" s="313"/>
      <c r="P18" s="313"/>
    </row>
    <row r="19" spans="1:16" ht="24" x14ac:dyDescent="0.25">
      <c r="A19" s="305" t="s">
        <v>5</v>
      </c>
      <c r="B19" s="305">
        <v>1</v>
      </c>
      <c r="C19" s="305" t="s">
        <v>163</v>
      </c>
      <c r="D19" s="305">
        <v>4</v>
      </c>
      <c r="E19" s="303" t="s">
        <v>209</v>
      </c>
      <c r="F19" s="334" t="s">
        <v>291</v>
      </c>
      <c r="G19" s="337">
        <v>629</v>
      </c>
      <c r="H19" s="273" t="s">
        <v>162</v>
      </c>
      <c r="I19" s="273" t="s">
        <v>163</v>
      </c>
      <c r="J19" s="274" t="s">
        <v>396</v>
      </c>
      <c r="K19" s="231">
        <v>612</v>
      </c>
      <c r="L19" s="292">
        <v>0</v>
      </c>
      <c r="M19" s="292">
        <v>119.901</v>
      </c>
      <c r="N19" s="295">
        <v>119.901</v>
      </c>
      <c r="O19" s="225">
        <v>0</v>
      </c>
      <c r="P19" s="225">
        <v>0</v>
      </c>
    </row>
    <row r="20" spans="1:16" ht="34.5" customHeight="1" x14ac:dyDescent="0.25">
      <c r="A20" s="305"/>
      <c r="B20" s="305"/>
      <c r="C20" s="305"/>
      <c r="D20" s="305"/>
      <c r="E20" s="303"/>
      <c r="F20" s="336"/>
      <c r="G20" s="338"/>
      <c r="H20" s="273"/>
      <c r="I20" s="273"/>
      <c r="J20" s="230"/>
      <c r="K20" s="231"/>
      <c r="L20" s="292"/>
      <c r="M20" s="292"/>
      <c r="N20" s="295"/>
      <c r="O20" s="225"/>
      <c r="P20" s="225"/>
    </row>
    <row r="21" spans="1:16" x14ac:dyDescent="0.25">
      <c r="A21" s="305" t="s">
        <v>5</v>
      </c>
      <c r="B21" s="305">
        <v>1</v>
      </c>
      <c r="C21" s="305" t="s">
        <v>163</v>
      </c>
      <c r="D21" s="305">
        <v>5</v>
      </c>
      <c r="E21" s="303" t="s">
        <v>228</v>
      </c>
      <c r="F21" s="334" t="s">
        <v>290</v>
      </c>
      <c r="G21" s="304">
        <v>636</v>
      </c>
      <c r="H21" s="305" t="s">
        <v>162</v>
      </c>
      <c r="I21" s="305" t="s">
        <v>163</v>
      </c>
      <c r="J21" s="304" t="s">
        <v>297</v>
      </c>
      <c r="K21" s="335">
        <v>612</v>
      </c>
      <c r="L21" s="314"/>
      <c r="M21" s="314"/>
      <c r="N21" s="314"/>
      <c r="O21" s="312"/>
      <c r="P21" s="225"/>
    </row>
    <row r="22" spans="1:16" ht="34.5" customHeight="1" x14ac:dyDescent="0.25">
      <c r="A22" s="305"/>
      <c r="B22" s="305"/>
      <c r="C22" s="305"/>
      <c r="D22" s="305"/>
      <c r="E22" s="303"/>
      <c r="F22" s="336"/>
      <c r="G22" s="304"/>
      <c r="H22" s="305"/>
      <c r="I22" s="305"/>
      <c r="J22" s="304"/>
      <c r="K22" s="335"/>
      <c r="L22" s="314"/>
      <c r="M22" s="314"/>
      <c r="N22" s="314"/>
      <c r="O22" s="313"/>
      <c r="P22" s="225"/>
    </row>
    <row r="23" spans="1:16" ht="60" x14ac:dyDescent="0.25">
      <c r="A23" s="305"/>
      <c r="B23" s="305"/>
      <c r="C23" s="305"/>
      <c r="D23" s="305"/>
      <c r="E23" s="303"/>
      <c r="F23" s="274" t="s">
        <v>294</v>
      </c>
      <c r="G23" s="294">
        <v>629</v>
      </c>
      <c r="H23" s="284" t="s">
        <v>162</v>
      </c>
      <c r="I23" s="284" t="s">
        <v>163</v>
      </c>
      <c r="J23" s="274" t="s">
        <v>298</v>
      </c>
      <c r="K23" s="294">
        <v>0</v>
      </c>
      <c r="L23" s="295">
        <v>137.721</v>
      </c>
      <c r="M23" s="295">
        <v>351.113</v>
      </c>
      <c r="N23" s="295">
        <v>139.113</v>
      </c>
      <c r="O23" s="225">
        <f t="shared" ref="O23" si="9">N23/L23*100</f>
        <v>101.01073910296905</v>
      </c>
      <c r="P23" s="225">
        <f t="shared" si="1"/>
        <v>39.620577990561443</v>
      </c>
    </row>
    <row r="24" spans="1:16" ht="34.5" customHeight="1" x14ac:dyDescent="0.25">
      <c r="A24" s="305" t="s">
        <v>5</v>
      </c>
      <c r="B24" s="305">
        <v>1</v>
      </c>
      <c r="C24" s="305" t="s">
        <v>163</v>
      </c>
      <c r="D24" s="305">
        <v>8</v>
      </c>
      <c r="E24" s="303" t="s">
        <v>239</v>
      </c>
      <c r="F24" s="274" t="s">
        <v>291</v>
      </c>
      <c r="G24" s="335">
        <v>629</v>
      </c>
      <c r="H24" s="305" t="s">
        <v>162</v>
      </c>
      <c r="I24" s="305" t="s">
        <v>163</v>
      </c>
      <c r="J24" s="335" t="s">
        <v>299</v>
      </c>
      <c r="K24" s="335">
        <v>612</v>
      </c>
      <c r="L24" s="314">
        <v>0</v>
      </c>
      <c r="M24" s="314">
        <v>136.892</v>
      </c>
      <c r="N24" s="348">
        <v>136.892</v>
      </c>
      <c r="O24" s="312">
        <v>0</v>
      </c>
      <c r="P24" s="225">
        <f t="shared" si="1"/>
        <v>100</v>
      </c>
    </row>
    <row r="25" spans="1:16" ht="24" x14ac:dyDescent="0.25">
      <c r="A25" s="305"/>
      <c r="B25" s="305"/>
      <c r="C25" s="305"/>
      <c r="D25" s="305"/>
      <c r="E25" s="303"/>
      <c r="F25" s="274" t="s">
        <v>225</v>
      </c>
      <c r="G25" s="335"/>
      <c r="H25" s="305"/>
      <c r="I25" s="305"/>
      <c r="J25" s="335"/>
      <c r="K25" s="335"/>
      <c r="L25" s="314"/>
      <c r="M25" s="314"/>
      <c r="N25" s="348"/>
      <c r="O25" s="317"/>
      <c r="P25" s="225"/>
    </row>
    <row r="26" spans="1:16" ht="34.5" customHeight="1" x14ac:dyDescent="0.25">
      <c r="A26" s="331" t="s">
        <v>5</v>
      </c>
      <c r="B26" s="331">
        <v>1</v>
      </c>
      <c r="C26" s="331" t="s">
        <v>166</v>
      </c>
      <c r="D26" s="308"/>
      <c r="E26" s="334" t="s">
        <v>229</v>
      </c>
      <c r="F26" s="274" t="s">
        <v>181</v>
      </c>
      <c r="G26" s="276"/>
      <c r="H26" s="273"/>
      <c r="I26" s="273"/>
      <c r="J26" s="276"/>
      <c r="K26" s="276"/>
      <c r="L26" s="580">
        <f>L27</f>
        <v>52</v>
      </c>
      <c r="M26" s="580">
        <f t="shared" ref="M26:N27" si="10">M27</f>
        <v>52</v>
      </c>
      <c r="N26" s="580">
        <f t="shared" si="10"/>
        <v>17.016999999999999</v>
      </c>
      <c r="O26" s="225">
        <f t="shared" ref="O26:O34" si="11">N26/L26*100</f>
        <v>32.725000000000001</v>
      </c>
      <c r="P26" s="225">
        <f t="shared" si="1"/>
        <v>32.725000000000001</v>
      </c>
    </row>
    <row r="27" spans="1:16" ht="72" x14ac:dyDescent="0.25">
      <c r="A27" s="307"/>
      <c r="B27" s="307"/>
      <c r="C27" s="307"/>
      <c r="D27" s="307"/>
      <c r="E27" s="310"/>
      <c r="F27" s="274" t="s">
        <v>291</v>
      </c>
      <c r="G27" s="296">
        <v>629</v>
      </c>
      <c r="H27" s="282" t="s">
        <v>162</v>
      </c>
      <c r="I27" s="282" t="s">
        <v>163</v>
      </c>
      <c r="J27" s="232"/>
      <c r="K27" s="287"/>
      <c r="L27" s="292">
        <f>L28</f>
        <v>52</v>
      </c>
      <c r="M27" s="292">
        <f>M28</f>
        <v>52</v>
      </c>
      <c r="N27" s="292">
        <f t="shared" si="10"/>
        <v>17.016999999999999</v>
      </c>
      <c r="O27" s="225">
        <v>0</v>
      </c>
      <c r="P27" s="225">
        <f t="shared" si="1"/>
        <v>32.725000000000001</v>
      </c>
    </row>
    <row r="28" spans="1:16" ht="34.5" customHeight="1" x14ac:dyDescent="0.25">
      <c r="A28" s="273"/>
      <c r="B28" s="273"/>
      <c r="C28" s="273"/>
      <c r="D28" s="273"/>
      <c r="E28" s="274"/>
      <c r="F28" s="274" t="s">
        <v>291</v>
      </c>
      <c r="G28" s="276">
        <v>629</v>
      </c>
      <c r="H28" s="273" t="s">
        <v>162</v>
      </c>
      <c r="I28" s="273" t="s">
        <v>163</v>
      </c>
      <c r="J28" s="230" t="s">
        <v>167</v>
      </c>
      <c r="K28" s="233">
        <v>612</v>
      </c>
      <c r="L28" s="292">
        <v>52</v>
      </c>
      <c r="M28" s="292">
        <v>52</v>
      </c>
      <c r="N28" s="292">
        <v>17.016999999999999</v>
      </c>
      <c r="O28" s="225">
        <f t="shared" si="11"/>
        <v>32.725000000000001</v>
      </c>
      <c r="P28" s="225">
        <f t="shared" si="1"/>
        <v>32.725000000000001</v>
      </c>
    </row>
    <row r="29" spans="1:16" x14ac:dyDescent="0.25">
      <c r="A29" s="315" t="s">
        <v>5</v>
      </c>
      <c r="B29" s="315">
        <v>2</v>
      </c>
      <c r="C29" s="305"/>
      <c r="D29" s="305"/>
      <c r="E29" s="332" t="s">
        <v>7</v>
      </c>
      <c r="F29" s="274" t="s">
        <v>181</v>
      </c>
      <c r="G29" s="276"/>
      <c r="H29" s="273"/>
      <c r="I29" s="273"/>
      <c r="J29" s="276"/>
      <c r="K29" s="276"/>
      <c r="L29" s="224">
        <f>SUM(L30:L31)</f>
        <v>71008.111999999994</v>
      </c>
      <c r="M29" s="224">
        <f>SUM(M30:M31)</f>
        <v>91083.03300000001</v>
      </c>
      <c r="N29" s="224">
        <f>SUM(N30:N31)</f>
        <v>54508.669000000009</v>
      </c>
      <c r="O29" s="225">
        <f t="shared" si="11"/>
        <v>76.764002681834455</v>
      </c>
      <c r="P29" s="225">
        <f t="shared" si="1"/>
        <v>59.845030632653618</v>
      </c>
    </row>
    <row r="30" spans="1:16" ht="34.5" customHeight="1" x14ac:dyDescent="0.25">
      <c r="A30" s="315"/>
      <c r="B30" s="315"/>
      <c r="C30" s="305"/>
      <c r="D30" s="305"/>
      <c r="E30" s="332"/>
      <c r="F30" s="274" t="s">
        <v>295</v>
      </c>
      <c r="G30" s="276">
        <v>636</v>
      </c>
      <c r="H30" s="284" t="s">
        <v>236</v>
      </c>
      <c r="I30" s="284" t="s">
        <v>230</v>
      </c>
      <c r="J30" s="230"/>
      <c r="K30" s="230"/>
      <c r="L30" s="292">
        <f>L33+L64</f>
        <v>0</v>
      </c>
      <c r="M30" s="292">
        <f t="shared" ref="M30" si="12">M33+M64</f>
        <v>3238.2750000000001</v>
      </c>
      <c r="N30" s="292">
        <v>0</v>
      </c>
      <c r="O30" s="225">
        <v>0</v>
      </c>
      <c r="P30" s="225">
        <f t="shared" si="1"/>
        <v>0</v>
      </c>
    </row>
    <row r="31" spans="1:16" ht="72" x14ac:dyDescent="0.25">
      <c r="A31" s="315"/>
      <c r="B31" s="315"/>
      <c r="C31" s="305"/>
      <c r="D31" s="305"/>
      <c r="E31" s="332"/>
      <c r="F31" s="274" t="s">
        <v>291</v>
      </c>
      <c r="G31" s="276">
        <v>629</v>
      </c>
      <c r="H31" s="284" t="s">
        <v>162</v>
      </c>
      <c r="I31" s="284" t="s">
        <v>163</v>
      </c>
      <c r="J31" s="230"/>
      <c r="K31" s="230"/>
      <c r="L31" s="292">
        <f>L34+L61+L67+L69</f>
        <v>71008.111999999994</v>
      </c>
      <c r="M31" s="292">
        <f t="shared" ref="M31:N31" si="13">M34+M61+M67+M69</f>
        <v>87844.758000000016</v>
      </c>
      <c r="N31" s="292">
        <f t="shared" si="13"/>
        <v>54508.669000000009</v>
      </c>
      <c r="O31" s="225">
        <f t="shared" si="11"/>
        <v>76.764002681834455</v>
      </c>
      <c r="P31" s="225">
        <f t="shared" si="1"/>
        <v>62.051134570830058</v>
      </c>
    </row>
    <row r="32" spans="1:16" ht="39.75" customHeight="1" x14ac:dyDescent="0.25">
      <c r="A32" s="306" t="s">
        <v>5</v>
      </c>
      <c r="B32" s="306">
        <v>2</v>
      </c>
      <c r="C32" s="306" t="s">
        <v>163</v>
      </c>
      <c r="D32" s="308"/>
      <c r="E32" s="309" t="s">
        <v>169</v>
      </c>
      <c r="F32" s="274" t="s">
        <v>181</v>
      </c>
      <c r="G32" s="276"/>
      <c r="H32" s="284"/>
      <c r="I32" s="284"/>
      <c r="J32" s="276"/>
      <c r="K32" s="276"/>
      <c r="L32" s="292">
        <f>SUM(L33:L34)</f>
        <v>69842.111999999994</v>
      </c>
      <c r="M32" s="292">
        <f>SUM(M33:M34)</f>
        <v>82820.697000000015</v>
      </c>
      <c r="N32" s="292">
        <f>SUM(N33:N34)</f>
        <v>49974.573000000004</v>
      </c>
      <c r="O32" s="225">
        <f t="shared" si="11"/>
        <v>71.553639443205853</v>
      </c>
      <c r="P32" s="225">
        <f t="shared" si="1"/>
        <v>60.340681508633033</v>
      </c>
    </row>
    <row r="33" spans="1:16" ht="36" customHeight="1" x14ac:dyDescent="0.25">
      <c r="A33" s="307"/>
      <c r="B33" s="307"/>
      <c r="C33" s="307"/>
      <c r="D33" s="307"/>
      <c r="E33" s="310"/>
      <c r="F33" s="274" t="s">
        <v>295</v>
      </c>
      <c r="G33" s="276">
        <v>636</v>
      </c>
      <c r="H33" s="273" t="s">
        <v>162</v>
      </c>
      <c r="I33" s="273" t="s">
        <v>163</v>
      </c>
      <c r="J33" s="230"/>
      <c r="K33" s="230"/>
      <c r="L33" s="292">
        <f>L36+L56</f>
        <v>0</v>
      </c>
      <c r="M33" s="292">
        <f t="shared" ref="M33:N33" si="14">M36+M56</f>
        <v>0</v>
      </c>
      <c r="N33" s="292">
        <f t="shared" si="14"/>
        <v>0</v>
      </c>
      <c r="O33" s="225">
        <v>0</v>
      </c>
      <c r="P33" s="225">
        <v>0</v>
      </c>
    </row>
    <row r="34" spans="1:16" ht="40.9" customHeight="1" x14ac:dyDescent="0.25">
      <c r="A34" s="307"/>
      <c r="B34" s="307"/>
      <c r="C34" s="307"/>
      <c r="D34" s="307"/>
      <c r="E34" s="310"/>
      <c r="F34" s="274" t="s">
        <v>291</v>
      </c>
      <c r="G34" s="276">
        <v>629</v>
      </c>
      <c r="H34" s="273" t="s">
        <v>162</v>
      </c>
      <c r="I34" s="273" t="s">
        <v>163</v>
      </c>
      <c r="J34" s="230"/>
      <c r="K34" s="230"/>
      <c r="L34" s="292">
        <f>L35+L37+L39+L41+L43+L51+L52+L53+L55+L58</f>
        <v>69842.111999999994</v>
      </c>
      <c r="M34" s="292">
        <f>M35+M37+M39+M41+M43+M51+M52+M53+M55+M58</f>
        <v>82820.697000000015</v>
      </c>
      <c r="N34" s="292">
        <f t="shared" ref="N34" si="15">N35+N37+N39+N41+N43+N51+N52+N53+N55+N58</f>
        <v>49974.573000000004</v>
      </c>
      <c r="O34" s="225">
        <f t="shared" si="11"/>
        <v>71.553639443205853</v>
      </c>
      <c r="P34" s="225">
        <f t="shared" si="1"/>
        <v>60.340681508633033</v>
      </c>
    </row>
    <row r="35" spans="1:16" ht="60" x14ac:dyDescent="0.25">
      <c r="A35" s="311" t="s">
        <v>5</v>
      </c>
      <c r="B35" s="311">
        <v>2</v>
      </c>
      <c r="C35" s="311" t="s">
        <v>163</v>
      </c>
      <c r="D35" s="311">
        <v>1</v>
      </c>
      <c r="E35" s="334" t="s">
        <v>209</v>
      </c>
      <c r="F35" s="274" t="s">
        <v>294</v>
      </c>
      <c r="G35" s="276">
        <v>629</v>
      </c>
      <c r="H35" s="273" t="s">
        <v>162</v>
      </c>
      <c r="I35" s="273" t="s">
        <v>163</v>
      </c>
      <c r="J35" s="230" t="s">
        <v>171</v>
      </c>
      <c r="K35" s="233">
        <v>612</v>
      </c>
      <c r="L35" s="292">
        <v>0</v>
      </c>
      <c r="M35" s="292">
        <v>0</v>
      </c>
      <c r="N35" s="295">
        <v>0</v>
      </c>
      <c r="O35" s="234">
        <v>0</v>
      </c>
      <c r="P35" s="225">
        <v>0</v>
      </c>
    </row>
    <row r="36" spans="1:16" ht="32.25" customHeight="1" x14ac:dyDescent="0.25">
      <c r="A36" s="311"/>
      <c r="B36" s="311"/>
      <c r="C36" s="311"/>
      <c r="D36" s="311"/>
      <c r="E36" s="336"/>
      <c r="F36" s="274" t="s">
        <v>295</v>
      </c>
      <c r="G36" s="276">
        <v>636</v>
      </c>
      <c r="H36" s="273" t="s">
        <v>162</v>
      </c>
      <c r="I36" s="273" t="s">
        <v>163</v>
      </c>
      <c r="J36" s="230" t="s">
        <v>171</v>
      </c>
      <c r="K36" s="233">
        <v>612</v>
      </c>
      <c r="L36" s="292">
        <v>0</v>
      </c>
      <c r="M36" s="292">
        <v>0</v>
      </c>
      <c r="N36" s="295">
        <v>0</v>
      </c>
      <c r="O36" s="234">
        <v>0</v>
      </c>
      <c r="P36" s="225">
        <v>0</v>
      </c>
    </row>
    <row r="37" spans="1:16" x14ac:dyDescent="0.25">
      <c r="A37" s="311" t="s">
        <v>5</v>
      </c>
      <c r="B37" s="311">
        <v>2</v>
      </c>
      <c r="C37" s="311" t="s">
        <v>163</v>
      </c>
      <c r="D37" s="305" t="s">
        <v>231</v>
      </c>
      <c r="E37" s="303" t="s">
        <v>223</v>
      </c>
      <c r="F37" s="334" t="s">
        <v>291</v>
      </c>
      <c r="G37" s="337">
        <v>629</v>
      </c>
      <c r="H37" s="308" t="s">
        <v>162</v>
      </c>
      <c r="I37" s="308" t="s">
        <v>163</v>
      </c>
      <c r="J37" s="334" t="s">
        <v>397</v>
      </c>
      <c r="K37" s="334" t="s">
        <v>300</v>
      </c>
      <c r="L37" s="343">
        <v>66103.899000000005</v>
      </c>
      <c r="M37" s="343">
        <f>65921.838+935</f>
        <v>66856.838000000003</v>
      </c>
      <c r="N37" s="343">
        <f>37251+935</f>
        <v>38186</v>
      </c>
      <c r="O37" s="312">
        <f>N37/L37*100</f>
        <v>57.766637940675778</v>
      </c>
      <c r="P37" s="312">
        <f t="shared" si="1"/>
        <v>57.116072405338706</v>
      </c>
    </row>
    <row r="38" spans="1:16" x14ac:dyDescent="0.25">
      <c r="A38" s="311"/>
      <c r="B38" s="311"/>
      <c r="C38" s="311"/>
      <c r="D38" s="305"/>
      <c r="E38" s="303"/>
      <c r="F38" s="336"/>
      <c r="G38" s="338"/>
      <c r="H38" s="340"/>
      <c r="I38" s="340"/>
      <c r="J38" s="336"/>
      <c r="K38" s="344"/>
      <c r="L38" s="342"/>
      <c r="M38" s="342"/>
      <c r="N38" s="347"/>
      <c r="O38" s="313"/>
      <c r="P38" s="313"/>
    </row>
    <row r="39" spans="1:16" ht="60" x14ac:dyDescent="0.25">
      <c r="A39" s="273" t="s">
        <v>5</v>
      </c>
      <c r="B39" s="273">
        <v>2</v>
      </c>
      <c r="C39" s="273" t="s">
        <v>163</v>
      </c>
      <c r="D39" s="273">
        <v>3</v>
      </c>
      <c r="E39" s="274" t="s">
        <v>232</v>
      </c>
      <c r="F39" s="274" t="s">
        <v>294</v>
      </c>
      <c r="G39" s="294">
        <v>629</v>
      </c>
      <c r="H39" s="273" t="s">
        <v>162</v>
      </c>
      <c r="I39" s="273" t="s">
        <v>163</v>
      </c>
      <c r="J39" s="294" t="s">
        <v>398</v>
      </c>
      <c r="K39" s="294">
        <v>612</v>
      </c>
      <c r="L39" s="292">
        <v>1040</v>
      </c>
      <c r="M39" s="292">
        <v>1012.1</v>
      </c>
      <c r="N39" s="292">
        <v>506.72800000000001</v>
      </c>
      <c r="O39" s="225">
        <f>N39/L39*100</f>
        <v>48.723846153846154</v>
      </c>
      <c r="P39" s="225">
        <f t="shared" si="1"/>
        <v>50.066989427922138</v>
      </c>
    </row>
    <row r="40" spans="1:16" ht="72" x14ac:dyDescent="0.25">
      <c r="A40" s="277" t="s">
        <v>5</v>
      </c>
      <c r="B40" s="277">
        <v>2</v>
      </c>
      <c r="C40" s="277" t="s">
        <v>163</v>
      </c>
      <c r="D40" s="277">
        <v>4</v>
      </c>
      <c r="E40" s="279" t="s">
        <v>233</v>
      </c>
      <c r="F40" s="274" t="s">
        <v>291</v>
      </c>
      <c r="G40" s="285">
        <v>629</v>
      </c>
      <c r="H40" s="277" t="s">
        <v>162</v>
      </c>
      <c r="I40" s="277" t="s">
        <v>163</v>
      </c>
      <c r="J40" s="281" t="s">
        <v>168</v>
      </c>
      <c r="K40" s="285">
        <v>611</v>
      </c>
      <c r="L40" s="290">
        <v>0</v>
      </c>
      <c r="M40" s="290">
        <v>0</v>
      </c>
      <c r="N40" s="291">
        <v>0</v>
      </c>
      <c r="O40" s="289">
        <v>0</v>
      </c>
      <c r="P40" s="225">
        <v>0</v>
      </c>
    </row>
    <row r="41" spans="1:16" ht="72" x14ac:dyDescent="0.25">
      <c r="A41" s="277" t="s">
        <v>5</v>
      </c>
      <c r="B41" s="277">
        <v>2</v>
      </c>
      <c r="C41" s="277" t="s">
        <v>163</v>
      </c>
      <c r="D41" s="277">
        <v>5</v>
      </c>
      <c r="E41" s="279" t="s">
        <v>234</v>
      </c>
      <c r="F41" s="274" t="s">
        <v>291</v>
      </c>
      <c r="G41" s="276">
        <v>629</v>
      </c>
      <c r="H41" s="273" t="s">
        <v>162</v>
      </c>
      <c r="I41" s="273" t="s">
        <v>163</v>
      </c>
      <c r="J41" s="274" t="s">
        <v>235</v>
      </c>
      <c r="K41" s="233">
        <v>612</v>
      </c>
      <c r="L41" s="292">
        <v>1010.101</v>
      </c>
      <c r="M41" s="292">
        <v>1010.101</v>
      </c>
      <c r="N41" s="295">
        <v>1010.101</v>
      </c>
      <c r="O41" s="225">
        <v>0</v>
      </c>
      <c r="P41" s="225">
        <v>0</v>
      </c>
    </row>
    <row r="42" spans="1:16" x14ac:dyDescent="0.25">
      <c r="A42" s="273"/>
      <c r="B42" s="273"/>
      <c r="C42" s="273"/>
      <c r="D42" s="273"/>
      <c r="E42" s="274"/>
      <c r="F42" s="274"/>
      <c r="G42" s="276"/>
      <c r="H42" s="273"/>
      <c r="I42" s="273"/>
      <c r="J42" s="294"/>
      <c r="K42" s="294"/>
      <c r="L42" s="292"/>
      <c r="M42" s="292"/>
      <c r="N42" s="295"/>
      <c r="O42" s="225" t="e">
        <f t="shared" ref="O42:O62" si="16">N42/L42*100</f>
        <v>#DIV/0!</v>
      </c>
      <c r="P42" s="225" t="e">
        <f t="shared" si="1"/>
        <v>#DIV/0!</v>
      </c>
    </row>
    <row r="43" spans="1:16" x14ac:dyDescent="0.25">
      <c r="A43" s="305" t="s">
        <v>5</v>
      </c>
      <c r="B43" s="305">
        <v>2</v>
      </c>
      <c r="C43" s="305" t="s">
        <v>163</v>
      </c>
      <c r="D43" s="305">
        <v>8</v>
      </c>
      <c r="E43" s="303" t="s">
        <v>237</v>
      </c>
      <c r="F43" s="334" t="s">
        <v>291</v>
      </c>
      <c r="G43" s="350">
        <v>629</v>
      </c>
      <c r="H43" s="353" t="s">
        <v>162</v>
      </c>
      <c r="I43" s="353" t="s">
        <v>163</v>
      </c>
      <c r="J43" s="350" t="s">
        <v>399</v>
      </c>
      <c r="K43" s="294">
        <v>612</v>
      </c>
      <c r="L43" s="345">
        <v>563.048</v>
      </c>
      <c r="M43" s="345">
        <v>2935.1289999999999</v>
      </c>
      <c r="N43" s="345">
        <v>2176.2249999999999</v>
      </c>
      <c r="O43" s="312">
        <v>81.324432340913404</v>
      </c>
      <c r="P43" s="312">
        <f>N43/M43*100</f>
        <v>74.14410065111278</v>
      </c>
    </row>
    <row r="44" spans="1:16" x14ac:dyDescent="0.25">
      <c r="A44" s="305"/>
      <c r="B44" s="305"/>
      <c r="C44" s="305"/>
      <c r="D44" s="305"/>
      <c r="E44" s="303"/>
      <c r="F44" s="349"/>
      <c r="G44" s="351"/>
      <c r="H44" s="351"/>
      <c r="I44" s="351"/>
      <c r="J44" s="354"/>
      <c r="K44" s="357"/>
      <c r="L44" s="356"/>
      <c r="M44" s="356"/>
      <c r="N44" s="349"/>
      <c r="O44" s="356"/>
      <c r="P44" s="356"/>
    </row>
    <row r="45" spans="1:16" x14ac:dyDescent="0.25">
      <c r="A45" s="305"/>
      <c r="B45" s="305"/>
      <c r="C45" s="305"/>
      <c r="D45" s="305"/>
      <c r="E45" s="303"/>
      <c r="F45" s="349"/>
      <c r="G45" s="351"/>
      <c r="H45" s="351"/>
      <c r="I45" s="351"/>
      <c r="J45" s="354"/>
      <c r="K45" s="357"/>
      <c r="L45" s="356"/>
      <c r="M45" s="356"/>
      <c r="N45" s="349"/>
      <c r="O45" s="356"/>
      <c r="P45" s="356"/>
    </row>
    <row r="46" spans="1:16" x14ac:dyDescent="0.25">
      <c r="A46" s="305"/>
      <c r="B46" s="305"/>
      <c r="C46" s="305"/>
      <c r="D46" s="305"/>
      <c r="E46" s="303"/>
      <c r="F46" s="349"/>
      <c r="G46" s="351"/>
      <c r="H46" s="351"/>
      <c r="I46" s="351"/>
      <c r="J46" s="354"/>
      <c r="K46" s="357"/>
      <c r="L46" s="356"/>
      <c r="M46" s="356"/>
      <c r="N46" s="349"/>
      <c r="O46" s="356"/>
      <c r="P46" s="356"/>
    </row>
    <row r="47" spans="1:16" x14ac:dyDescent="0.25">
      <c r="A47" s="305"/>
      <c r="B47" s="305"/>
      <c r="C47" s="305"/>
      <c r="D47" s="305"/>
      <c r="E47" s="303"/>
      <c r="F47" s="349"/>
      <c r="G47" s="351"/>
      <c r="H47" s="351"/>
      <c r="I47" s="351"/>
      <c r="J47" s="354"/>
      <c r="K47" s="357"/>
      <c r="L47" s="356"/>
      <c r="M47" s="356"/>
      <c r="N47" s="349"/>
      <c r="O47" s="356"/>
      <c r="P47" s="356"/>
    </row>
    <row r="48" spans="1:16" x14ac:dyDescent="0.25">
      <c r="A48" s="305"/>
      <c r="B48" s="305"/>
      <c r="C48" s="305"/>
      <c r="D48" s="305"/>
      <c r="E48" s="303"/>
      <c r="F48" s="349"/>
      <c r="G48" s="351"/>
      <c r="H48" s="351"/>
      <c r="I48" s="351"/>
      <c r="J48" s="354"/>
      <c r="K48" s="357"/>
      <c r="L48" s="356"/>
      <c r="M48" s="356"/>
      <c r="N48" s="349"/>
      <c r="O48" s="356"/>
      <c r="P48" s="356"/>
    </row>
    <row r="49" spans="1:16" x14ac:dyDescent="0.25">
      <c r="A49" s="305"/>
      <c r="B49" s="305"/>
      <c r="C49" s="305"/>
      <c r="D49" s="305"/>
      <c r="E49" s="303"/>
      <c r="F49" s="349"/>
      <c r="G49" s="351"/>
      <c r="H49" s="351"/>
      <c r="I49" s="351"/>
      <c r="J49" s="354"/>
      <c r="K49" s="357"/>
      <c r="L49" s="356"/>
      <c r="M49" s="356"/>
      <c r="N49" s="349"/>
      <c r="O49" s="356"/>
      <c r="P49" s="356"/>
    </row>
    <row r="50" spans="1:16" x14ac:dyDescent="0.25">
      <c r="A50" s="305"/>
      <c r="B50" s="305"/>
      <c r="C50" s="305"/>
      <c r="D50" s="305"/>
      <c r="E50" s="303"/>
      <c r="F50" s="344"/>
      <c r="G50" s="352"/>
      <c r="H50" s="352"/>
      <c r="I50" s="352"/>
      <c r="J50" s="355"/>
      <c r="K50" s="357"/>
      <c r="L50" s="347"/>
      <c r="M50" s="347"/>
      <c r="N50" s="344"/>
      <c r="O50" s="347"/>
      <c r="P50" s="347"/>
    </row>
    <row r="51" spans="1:16" ht="156" x14ac:dyDescent="0.25">
      <c r="A51" s="235" t="s">
        <v>5</v>
      </c>
      <c r="B51" s="235">
        <v>2</v>
      </c>
      <c r="C51" s="235" t="s">
        <v>163</v>
      </c>
      <c r="D51" s="235">
        <v>10</v>
      </c>
      <c r="E51" s="274" t="s">
        <v>301</v>
      </c>
      <c r="F51" s="274" t="s">
        <v>291</v>
      </c>
      <c r="G51" s="294">
        <v>629</v>
      </c>
      <c r="H51" s="284" t="s">
        <v>162</v>
      </c>
      <c r="I51" s="284" t="s">
        <v>163</v>
      </c>
      <c r="J51" s="274" t="s">
        <v>302</v>
      </c>
      <c r="K51" s="233">
        <v>610</v>
      </c>
      <c r="L51" s="295">
        <v>0</v>
      </c>
      <c r="M51" s="295">
        <v>7476.2629999999999</v>
      </c>
      <c r="N51" s="295">
        <v>6065.2629999999999</v>
      </c>
      <c r="O51" s="225">
        <v>0</v>
      </c>
      <c r="P51" s="225">
        <f t="shared" si="1"/>
        <v>81.126934673111421</v>
      </c>
    </row>
    <row r="52" spans="1:16" ht="144" x14ac:dyDescent="0.25">
      <c r="A52" s="235" t="s">
        <v>5</v>
      </c>
      <c r="B52" s="235">
        <v>2</v>
      </c>
      <c r="C52" s="235" t="s">
        <v>163</v>
      </c>
      <c r="D52" s="235">
        <v>10</v>
      </c>
      <c r="E52" s="274" t="s">
        <v>303</v>
      </c>
      <c r="F52" s="274" t="s">
        <v>291</v>
      </c>
      <c r="G52" s="294">
        <v>629</v>
      </c>
      <c r="H52" s="284" t="s">
        <v>162</v>
      </c>
      <c r="I52" s="284" t="s">
        <v>163</v>
      </c>
      <c r="J52" s="274" t="s">
        <v>304</v>
      </c>
      <c r="K52" s="233">
        <v>610</v>
      </c>
      <c r="L52" s="295">
        <v>562.51</v>
      </c>
      <c r="M52" s="295">
        <v>550.01199999999994</v>
      </c>
      <c r="N52" s="295">
        <v>550.01199999999994</v>
      </c>
      <c r="O52" s="225">
        <f t="shared" si="16"/>
        <v>97.778172832482966</v>
      </c>
      <c r="P52" s="225">
        <f t="shared" si="1"/>
        <v>100</v>
      </c>
    </row>
    <row r="53" spans="1:16" ht="156" x14ac:dyDescent="0.25">
      <c r="A53" s="235" t="s">
        <v>5</v>
      </c>
      <c r="B53" s="235">
        <v>2</v>
      </c>
      <c r="C53" s="235" t="s">
        <v>163</v>
      </c>
      <c r="D53" s="235">
        <v>10</v>
      </c>
      <c r="E53" s="274" t="s">
        <v>305</v>
      </c>
      <c r="F53" s="274" t="s">
        <v>291</v>
      </c>
      <c r="G53" s="294">
        <v>629</v>
      </c>
      <c r="H53" s="284" t="s">
        <v>162</v>
      </c>
      <c r="I53" s="284" t="s">
        <v>163</v>
      </c>
      <c r="J53" s="274" t="s">
        <v>306</v>
      </c>
      <c r="K53" s="233">
        <v>610</v>
      </c>
      <c r="L53" s="295">
        <v>562.55399999999997</v>
      </c>
      <c r="M53" s="295">
        <v>562.55399999999997</v>
      </c>
      <c r="N53" s="295">
        <v>562.54399999999998</v>
      </c>
      <c r="O53" s="225">
        <f t="shared" si="16"/>
        <v>99.998222392872506</v>
      </c>
      <c r="P53" s="225">
        <f t="shared" si="1"/>
        <v>99.998222392872506</v>
      </c>
    </row>
    <row r="54" spans="1:16" ht="36" x14ac:dyDescent="0.25">
      <c r="A54" s="236"/>
      <c r="B54" s="236"/>
      <c r="C54" s="236"/>
      <c r="D54" s="236"/>
      <c r="E54" s="274"/>
      <c r="F54" s="274" t="s">
        <v>293</v>
      </c>
      <c r="G54" s="294">
        <v>636</v>
      </c>
      <c r="H54" s="284">
        <v>8</v>
      </c>
      <c r="I54" s="284">
        <v>1</v>
      </c>
      <c r="J54" s="274" t="s">
        <v>307</v>
      </c>
      <c r="K54" s="233">
        <v>610</v>
      </c>
      <c r="L54" s="295">
        <v>0</v>
      </c>
      <c r="M54" s="295">
        <v>0</v>
      </c>
      <c r="N54" s="295">
        <v>0</v>
      </c>
      <c r="O54" s="225">
        <v>0</v>
      </c>
      <c r="P54" s="225">
        <v>0</v>
      </c>
    </row>
    <row r="55" spans="1:16" ht="72" x14ac:dyDescent="0.25">
      <c r="A55" s="273" t="s">
        <v>5</v>
      </c>
      <c r="B55" s="273" t="s">
        <v>164</v>
      </c>
      <c r="C55" s="273" t="s">
        <v>163</v>
      </c>
      <c r="D55" s="273" t="s">
        <v>400</v>
      </c>
      <c r="E55" s="274" t="s">
        <v>401</v>
      </c>
      <c r="F55" s="274" t="s">
        <v>291</v>
      </c>
      <c r="G55" s="294">
        <v>629</v>
      </c>
      <c r="H55" s="273" t="s">
        <v>162</v>
      </c>
      <c r="I55" s="273" t="s">
        <v>163</v>
      </c>
      <c r="J55" s="294" t="s">
        <v>308</v>
      </c>
      <c r="K55" s="294">
        <v>612</v>
      </c>
      <c r="L55" s="292">
        <v>0</v>
      </c>
      <c r="M55" s="292">
        <v>867.7</v>
      </c>
      <c r="N55" s="292">
        <v>867.7</v>
      </c>
      <c r="O55" s="225">
        <v>0</v>
      </c>
      <c r="P55" s="225">
        <f t="shared" si="1"/>
        <v>100</v>
      </c>
    </row>
    <row r="56" spans="1:16" x14ac:dyDescent="0.25">
      <c r="A56" s="305" t="s">
        <v>5</v>
      </c>
      <c r="B56" s="305">
        <v>2</v>
      </c>
      <c r="C56" s="305" t="s">
        <v>163</v>
      </c>
      <c r="D56" s="305">
        <v>12</v>
      </c>
      <c r="E56" s="303" t="s">
        <v>309</v>
      </c>
      <c r="F56" s="303" t="s">
        <v>293</v>
      </c>
      <c r="G56" s="335">
        <v>636</v>
      </c>
      <c r="H56" s="305" t="s">
        <v>162</v>
      </c>
      <c r="I56" s="305" t="s">
        <v>163</v>
      </c>
      <c r="J56" s="276" t="s">
        <v>310</v>
      </c>
      <c r="K56" s="304">
        <v>414</v>
      </c>
      <c r="L56" s="314"/>
      <c r="M56" s="314"/>
      <c r="N56" s="314"/>
      <c r="O56" s="312">
        <v>0</v>
      </c>
      <c r="P56" s="225" t="e">
        <f t="shared" si="1"/>
        <v>#DIV/0!</v>
      </c>
    </row>
    <row r="57" spans="1:16" x14ac:dyDescent="0.25">
      <c r="A57" s="305"/>
      <c r="B57" s="305"/>
      <c r="C57" s="305"/>
      <c r="D57" s="305"/>
      <c r="E57" s="303"/>
      <c r="F57" s="303"/>
      <c r="G57" s="335"/>
      <c r="H57" s="305"/>
      <c r="I57" s="305"/>
      <c r="J57" s="276"/>
      <c r="K57" s="304"/>
      <c r="L57" s="314"/>
      <c r="M57" s="314"/>
      <c r="N57" s="314"/>
      <c r="O57" s="313"/>
      <c r="P57" s="225"/>
    </row>
    <row r="58" spans="1:16" ht="48" x14ac:dyDescent="0.25">
      <c r="A58" s="305"/>
      <c r="B58" s="305"/>
      <c r="C58" s="305"/>
      <c r="D58" s="305"/>
      <c r="E58" s="303"/>
      <c r="F58" s="303" t="s">
        <v>291</v>
      </c>
      <c r="G58" s="335">
        <v>629</v>
      </c>
      <c r="H58" s="305" t="s">
        <v>162</v>
      </c>
      <c r="I58" s="305" t="s">
        <v>163</v>
      </c>
      <c r="J58" s="284" t="s">
        <v>402</v>
      </c>
      <c r="K58" s="304">
        <v>612</v>
      </c>
      <c r="L58" s="314">
        <v>0</v>
      </c>
      <c r="M58" s="314">
        <f>1500+50</f>
        <v>1550</v>
      </c>
      <c r="N58" s="348">
        <v>50</v>
      </c>
      <c r="O58" s="225">
        <v>0</v>
      </c>
      <c r="P58" s="225">
        <f t="shared" si="1"/>
        <v>3.225806451612903</v>
      </c>
    </row>
    <row r="59" spans="1:16" x14ac:dyDescent="0.25">
      <c r="A59" s="305"/>
      <c r="B59" s="305"/>
      <c r="C59" s="305"/>
      <c r="D59" s="305"/>
      <c r="E59" s="303"/>
      <c r="F59" s="303"/>
      <c r="G59" s="335"/>
      <c r="H59" s="305"/>
      <c r="I59" s="305"/>
      <c r="J59" s="276"/>
      <c r="K59" s="304"/>
      <c r="L59" s="314"/>
      <c r="M59" s="314"/>
      <c r="N59" s="348"/>
      <c r="O59" s="225" t="e">
        <f t="shared" si="16"/>
        <v>#DIV/0!</v>
      </c>
      <c r="P59" s="225" t="e">
        <f t="shared" si="1"/>
        <v>#DIV/0!</v>
      </c>
    </row>
    <row r="60" spans="1:16" x14ac:dyDescent="0.25">
      <c r="A60" s="331" t="s">
        <v>5</v>
      </c>
      <c r="B60" s="331">
        <v>2</v>
      </c>
      <c r="C60" s="331" t="s">
        <v>166</v>
      </c>
      <c r="D60" s="363"/>
      <c r="E60" s="309" t="s">
        <v>229</v>
      </c>
      <c r="F60" s="274"/>
      <c r="G60" s="276"/>
      <c r="H60" s="284"/>
      <c r="I60" s="284"/>
      <c r="J60" s="274"/>
      <c r="K60" s="233"/>
      <c r="L60" s="224"/>
      <c r="M60" s="224"/>
      <c r="N60" s="224"/>
      <c r="O60" s="225"/>
      <c r="P60" s="225"/>
    </row>
    <row r="61" spans="1:16" ht="72" x14ac:dyDescent="0.25">
      <c r="A61" s="362"/>
      <c r="B61" s="362"/>
      <c r="C61" s="362"/>
      <c r="D61" s="362"/>
      <c r="E61" s="310"/>
      <c r="F61" s="274" t="s">
        <v>291</v>
      </c>
      <c r="G61" s="276"/>
      <c r="H61" s="282" t="s">
        <v>162</v>
      </c>
      <c r="I61" s="282" t="s">
        <v>163</v>
      </c>
      <c r="J61" s="232"/>
      <c r="K61" s="287"/>
      <c r="L61" s="224">
        <f>L62</f>
        <v>131</v>
      </c>
      <c r="M61" s="224">
        <f t="shared" ref="M61:N61" si="17">M62</f>
        <v>131</v>
      </c>
      <c r="N61" s="224">
        <f t="shared" si="17"/>
        <v>47.034999999999997</v>
      </c>
      <c r="O61" s="225">
        <f t="shared" si="16"/>
        <v>35.904580152671755</v>
      </c>
      <c r="P61" s="225">
        <f t="shared" ref="P61:P80" si="18">N61/M61*100</f>
        <v>35.904580152671755</v>
      </c>
    </row>
    <row r="62" spans="1:16" ht="72" x14ac:dyDescent="0.25">
      <c r="A62" s="273"/>
      <c r="B62" s="273"/>
      <c r="C62" s="282"/>
      <c r="D62" s="282"/>
      <c r="E62" s="274"/>
      <c r="F62" s="274" t="s">
        <v>291</v>
      </c>
      <c r="G62" s="276">
        <v>629</v>
      </c>
      <c r="H62" s="273" t="s">
        <v>162</v>
      </c>
      <c r="I62" s="273" t="s">
        <v>163</v>
      </c>
      <c r="J62" s="230" t="s">
        <v>172</v>
      </c>
      <c r="K62" s="233">
        <v>612</v>
      </c>
      <c r="L62" s="292">
        <v>131</v>
      </c>
      <c r="M62" s="292">
        <v>131</v>
      </c>
      <c r="N62" s="292">
        <v>47.034999999999997</v>
      </c>
      <c r="O62" s="225">
        <f t="shared" si="16"/>
        <v>35.904580152671755</v>
      </c>
      <c r="P62" s="225">
        <f t="shared" si="18"/>
        <v>35.904580152671755</v>
      </c>
    </row>
    <row r="63" spans="1:16" x14ac:dyDescent="0.25">
      <c r="A63" s="315" t="s">
        <v>5</v>
      </c>
      <c r="B63" s="315">
        <v>2</v>
      </c>
      <c r="C63" s="315" t="s">
        <v>5</v>
      </c>
      <c r="D63" s="315"/>
      <c r="E63" s="332" t="s">
        <v>173</v>
      </c>
      <c r="F63" s="287" t="s">
        <v>181</v>
      </c>
      <c r="G63" s="283"/>
      <c r="H63" s="331"/>
      <c r="I63" s="331"/>
      <c r="J63" s="296"/>
      <c r="K63" s="283"/>
      <c r="L63" s="224">
        <f>L64+L65</f>
        <v>0</v>
      </c>
      <c r="M63" s="224">
        <f>M64+M65</f>
        <v>8025.2749999999996</v>
      </c>
      <c r="N63" s="224">
        <f>N64+N65</f>
        <v>0</v>
      </c>
      <c r="O63" s="225">
        <v>0</v>
      </c>
      <c r="P63" s="225">
        <f t="shared" si="18"/>
        <v>0</v>
      </c>
    </row>
    <row r="64" spans="1:16" ht="48" x14ac:dyDescent="0.25">
      <c r="A64" s="315"/>
      <c r="B64" s="315"/>
      <c r="C64" s="315"/>
      <c r="D64" s="315"/>
      <c r="E64" s="332"/>
      <c r="F64" s="274" t="s">
        <v>290</v>
      </c>
      <c r="G64" s="283">
        <v>636</v>
      </c>
      <c r="H64" s="358"/>
      <c r="I64" s="358"/>
      <c r="J64" s="296"/>
      <c r="K64" s="283"/>
      <c r="L64" s="292">
        <v>0</v>
      </c>
      <c r="M64" s="292">
        <f>M68</f>
        <v>3238.2750000000001</v>
      </c>
      <c r="N64" s="292">
        <v>0</v>
      </c>
      <c r="O64" s="225">
        <v>0</v>
      </c>
      <c r="P64" s="225">
        <f t="shared" si="18"/>
        <v>0</v>
      </c>
    </row>
    <row r="65" spans="1:16" ht="60" x14ac:dyDescent="0.25">
      <c r="A65" s="315"/>
      <c r="B65" s="315"/>
      <c r="C65" s="315"/>
      <c r="D65" s="315"/>
      <c r="E65" s="332"/>
      <c r="F65" s="274" t="s">
        <v>294</v>
      </c>
      <c r="G65" s="237">
        <v>629</v>
      </c>
      <c r="H65" s="359"/>
      <c r="I65" s="359"/>
      <c r="J65" s="296"/>
      <c r="K65" s="283"/>
      <c r="L65" s="292">
        <v>0</v>
      </c>
      <c r="M65" s="292">
        <f>M67</f>
        <v>4787</v>
      </c>
      <c r="N65" s="292"/>
      <c r="O65" s="225">
        <v>0</v>
      </c>
      <c r="P65" s="225">
        <f t="shared" si="18"/>
        <v>0</v>
      </c>
    </row>
    <row r="66" spans="1:16" x14ac:dyDescent="0.25">
      <c r="A66" s="308" t="s">
        <v>5</v>
      </c>
      <c r="B66" s="308">
        <v>2</v>
      </c>
      <c r="C66" s="308" t="s">
        <v>5</v>
      </c>
      <c r="D66" s="308">
        <v>3</v>
      </c>
      <c r="E66" s="334" t="s">
        <v>311</v>
      </c>
      <c r="F66" s="274" t="s">
        <v>181</v>
      </c>
      <c r="G66" s="294"/>
      <c r="H66" s="273"/>
      <c r="I66" s="273"/>
      <c r="J66" s="276"/>
      <c r="K66" s="233"/>
      <c r="L66" s="292">
        <f>L68</f>
        <v>0</v>
      </c>
      <c r="M66" s="292">
        <f t="shared" ref="M66:N66" si="19">M68</f>
        <v>3238.2750000000001</v>
      </c>
      <c r="N66" s="292">
        <f t="shared" si="19"/>
        <v>0</v>
      </c>
      <c r="O66" s="225">
        <v>0</v>
      </c>
      <c r="P66" s="225">
        <f t="shared" si="18"/>
        <v>0</v>
      </c>
    </row>
    <row r="67" spans="1:16" ht="72" x14ac:dyDescent="0.25">
      <c r="A67" s="360"/>
      <c r="B67" s="360"/>
      <c r="C67" s="360"/>
      <c r="D67" s="360"/>
      <c r="E67" s="361"/>
      <c r="F67" s="274" t="s">
        <v>291</v>
      </c>
      <c r="G67" s="294">
        <v>629</v>
      </c>
      <c r="H67" s="273" t="s">
        <v>162</v>
      </c>
      <c r="I67" s="273" t="s">
        <v>163</v>
      </c>
      <c r="J67" s="276" t="s">
        <v>312</v>
      </c>
      <c r="K67" s="233">
        <v>612</v>
      </c>
      <c r="L67" s="292">
        <v>930</v>
      </c>
      <c r="M67" s="292">
        <v>4787</v>
      </c>
      <c r="N67" s="292">
        <v>4381</v>
      </c>
      <c r="O67" s="225">
        <f t="shared" ref="O67:O78" si="20">N67/L67*100</f>
        <v>471.07526881720435</v>
      </c>
      <c r="P67" s="225">
        <f t="shared" si="18"/>
        <v>91.518696469605175</v>
      </c>
    </row>
    <row r="68" spans="1:16" ht="48" x14ac:dyDescent="0.25">
      <c r="A68" s="307"/>
      <c r="B68" s="307"/>
      <c r="C68" s="307"/>
      <c r="D68" s="307"/>
      <c r="E68" s="310"/>
      <c r="F68" s="274" t="s">
        <v>290</v>
      </c>
      <c r="G68" s="294">
        <v>636</v>
      </c>
      <c r="H68" s="273" t="s">
        <v>162</v>
      </c>
      <c r="I68" s="273" t="s">
        <v>163</v>
      </c>
      <c r="J68" s="276" t="s">
        <v>312</v>
      </c>
      <c r="K68" s="233">
        <v>612</v>
      </c>
      <c r="L68" s="292"/>
      <c r="M68" s="292">
        <v>3238.2750000000001</v>
      </c>
      <c r="N68" s="292">
        <v>0</v>
      </c>
      <c r="O68" s="225" t="e">
        <f t="shared" si="20"/>
        <v>#DIV/0!</v>
      </c>
      <c r="P68" s="225">
        <f t="shared" si="18"/>
        <v>0</v>
      </c>
    </row>
    <row r="69" spans="1:16" ht="72" x14ac:dyDescent="0.25">
      <c r="A69" s="282" t="s">
        <v>5</v>
      </c>
      <c r="B69" s="282" t="s">
        <v>164</v>
      </c>
      <c r="C69" s="282" t="s">
        <v>403</v>
      </c>
      <c r="D69" s="301"/>
      <c r="E69" s="287" t="s">
        <v>404</v>
      </c>
      <c r="F69" s="274" t="s">
        <v>291</v>
      </c>
      <c r="G69" s="294"/>
      <c r="H69" s="273" t="s">
        <v>162</v>
      </c>
      <c r="I69" s="273" t="s">
        <v>163</v>
      </c>
      <c r="J69" s="273" t="s">
        <v>405</v>
      </c>
      <c r="K69" s="233"/>
      <c r="L69" s="224">
        <f>L70</f>
        <v>105</v>
      </c>
      <c r="M69" s="224">
        <f t="shared" ref="M69:N69" si="21">M70</f>
        <v>106.06100000000001</v>
      </c>
      <c r="N69" s="224">
        <f t="shared" si="21"/>
        <v>106.06100000000001</v>
      </c>
      <c r="O69" s="225">
        <f t="shared" si="20"/>
        <v>101.01047619047621</v>
      </c>
      <c r="P69" s="225">
        <f t="shared" si="18"/>
        <v>100</v>
      </c>
    </row>
    <row r="70" spans="1:16" ht="84" x14ac:dyDescent="0.25">
      <c r="A70" s="301"/>
      <c r="B70" s="301"/>
      <c r="C70" s="301"/>
      <c r="D70" s="301"/>
      <c r="E70" s="274" t="s">
        <v>406</v>
      </c>
      <c r="F70" s="274" t="s">
        <v>291</v>
      </c>
      <c r="G70" s="294">
        <v>629</v>
      </c>
      <c r="H70" s="273" t="s">
        <v>162</v>
      </c>
      <c r="I70" s="273" t="s">
        <v>163</v>
      </c>
      <c r="J70" s="273" t="s">
        <v>405</v>
      </c>
      <c r="K70" s="233">
        <v>612</v>
      </c>
      <c r="L70" s="292">
        <v>105</v>
      </c>
      <c r="M70" s="292">
        <v>106.06100000000001</v>
      </c>
      <c r="N70" s="292">
        <v>106.06100000000001</v>
      </c>
      <c r="O70" s="225">
        <f t="shared" si="20"/>
        <v>101.01047619047621</v>
      </c>
      <c r="P70" s="225">
        <f t="shared" si="18"/>
        <v>100</v>
      </c>
    </row>
    <row r="71" spans="1:16" x14ac:dyDescent="0.25">
      <c r="A71" s="315" t="s">
        <v>5</v>
      </c>
      <c r="B71" s="316">
        <v>4</v>
      </c>
      <c r="C71" s="305"/>
      <c r="D71" s="305"/>
      <c r="E71" s="364" t="s">
        <v>6</v>
      </c>
      <c r="F71" s="274" t="s">
        <v>181</v>
      </c>
      <c r="G71" s="276"/>
      <c r="H71" s="284"/>
      <c r="I71" s="284"/>
      <c r="J71" s="274"/>
      <c r="K71" s="274"/>
      <c r="L71" s="238">
        <f>L72</f>
        <v>23677</v>
      </c>
      <c r="M71" s="238">
        <f t="shared" ref="M71:N71" si="22">M72</f>
        <v>25387.5</v>
      </c>
      <c r="N71" s="238">
        <f t="shared" si="22"/>
        <v>10369.300999999999</v>
      </c>
      <c r="O71" s="225">
        <f t="shared" si="20"/>
        <v>43.794826202643918</v>
      </c>
      <c r="P71" s="225">
        <f t="shared" si="18"/>
        <v>40.844120137863122</v>
      </c>
    </row>
    <row r="72" spans="1:16" ht="72" x14ac:dyDescent="0.25">
      <c r="A72" s="315"/>
      <c r="B72" s="316"/>
      <c r="C72" s="305"/>
      <c r="D72" s="305"/>
      <c r="E72" s="364"/>
      <c r="F72" s="274" t="s">
        <v>291</v>
      </c>
      <c r="G72" s="276">
        <v>629</v>
      </c>
      <c r="H72" s="284"/>
      <c r="I72" s="284"/>
      <c r="J72" s="274"/>
      <c r="K72" s="274"/>
      <c r="L72" s="295">
        <f>L73+L77+L79</f>
        <v>23677</v>
      </c>
      <c r="M72" s="295">
        <f t="shared" ref="M72:N72" si="23">M73+M77+M79</f>
        <v>25387.5</v>
      </c>
      <c r="N72" s="295">
        <f t="shared" si="23"/>
        <v>10369.300999999999</v>
      </c>
      <c r="O72" s="225">
        <f t="shared" si="20"/>
        <v>43.794826202643918</v>
      </c>
      <c r="P72" s="225">
        <f t="shared" si="18"/>
        <v>40.844120137863122</v>
      </c>
    </row>
    <row r="73" spans="1:16" ht="72" x14ac:dyDescent="0.25">
      <c r="A73" s="273"/>
      <c r="B73" s="273"/>
      <c r="C73" s="273"/>
      <c r="D73" s="273"/>
      <c r="E73" s="274"/>
      <c r="F73" s="274" t="s">
        <v>291</v>
      </c>
      <c r="G73" s="276">
        <v>629</v>
      </c>
      <c r="H73" s="273" t="s">
        <v>163</v>
      </c>
      <c r="I73" s="273" t="s">
        <v>174</v>
      </c>
      <c r="J73" s="276" t="s">
        <v>175</v>
      </c>
      <c r="K73" s="294" t="s">
        <v>241</v>
      </c>
      <c r="L73" s="292">
        <v>3104</v>
      </c>
      <c r="M73" s="292">
        <v>3114.5</v>
      </c>
      <c r="N73" s="295">
        <v>1498.3009999999999</v>
      </c>
      <c r="O73" s="225">
        <f t="shared" si="20"/>
        <v>48.270006443298968</v>
      </c>
      <c r="P73" s="225">
        <f t="shared" si="18"/>
        <v>48.107272435382889</v>
      </c>
    </row>
    <row r="74" spans="1:16" ht="72" x14ac:dyDescent="0.25">
      <c r="A74" s="282" t="s">
        <v>5</v>
      </c>
      <c r="B74" s="282">
        <v>4</v>
      </c>
      <c r="C74" s="282" t="s">
        <v>166</v>
      </c>
      <c r="D74" s="273"/>
      <c r="E74" s="287" t="s">
        <v>242</v>
      </c>
      <c r="F74" s="274" t="s">
        <v>313</v>
      </c>
      <c r="G74" s="294" t="s">
        <v>314</v>
      </c>
      <c r="H74" s="273"/>
      <c r="I74" s="273"/>
      <c r="J74" s="276"/>
      <c r="K74" s="230"/>
      <c r="L74" s="292">
        <v>0</v>
      </c>
      <c r="M74" s="292">
        <v>0</v>
      </c>
      <c r="N74" s="295">
        <v>0</v>
      </c>
      <c r="O74" s="225">
        <v>0</v>
      </c>
      <c r="P74" s="225">
        <v>0</v>
      </c>
    </row>
    <row r="75" spans="1:16" ht="84" x14ac:dyDescent="0.25">
      <c r="A75" s="273" t="s">
        <v>5</v>
      </c>
      <c r="B75" s="273">
        <v>4</v>
      </c>
      <c r="C75" s="273" t="s">
        <v>166</v>
      </c>
      <c r="D75" s="273">
        <v>1</v>
      </c>
      <c r="E75" s="274" t="s">
        <v>243</v>
      </c>
      <c r="F75" s="274" t="s">
        <v>313</v>
      </c>
      <c r="G75" s="294" t="s">
        <v>315</v>
      </c>
      <c r="H75" s="273" t="s">
        <v>162</v>
      </c>
      <c r="I75" s="273" t="s">
        <v>163</v>
      </c>
      <c r="J75" s="294" t="s">
        <v>316</v>
      </c>
      <c r="K75" s="294" t="s">
        <v>244</v>
      </c>
      <c r="L75" s="292">
        <v>0</v>
      </c>
      <c r="M75" s="292">
        <v>0</v>
      </c>
      <c r="N75" s="295">
        <v>0</v>
      </c>
      <c r="O75" s="225">
        <v>0</v>
      </c>
      <c r="P75" s="225">
        <v>0</v>
      </c>
    </row>
    <row r="76" spans="1:16" x14ac:dyDescent="0.25">
      <c r="A76" s="331" t="s">
        <v>5</v>
      </c>
      <c r="B76" s="331">
        <v>4</v>
      </c>
      <c r="C76" s="331" t="s">
        <v>177</v>
      </c>
      <c r="D76" s="308"/>
      <c r="E76" s="309" t="s">
        <v>245</v>
      </c>
      <c r="F76" s="274" t="s">
        <v>181</v>
      </c>
      <c r="G76" s="276"/>
      <c r="H76" s="273"/>
      <c r="I76" s="273"/>
      <c r="J76" s="276"/>
      <c r="K76" s="294"/>
      <c r="L76" s="292">
        <f>L77</f>
        <v>20573</v>
      </c>
      <c r="M76" s="292">
        <f t="shared" ref="M76:N76" si="24">M77</f>
        <v>20573</v>
      </c>
      <c r="N76" s="292">
        <f t="shared" si="24"/>
        <v>8871</v>
      </c>
      <c r="O76" s="225">
        <f t="shared" si="20"/>
        <v>43.11962280659116</v>
      </c>
      <c r="P76" s="225">
        <f t="shared" si="18"/>
        <v>43.11962280659116</v>
      </c>
    </row>
    <row r="77" spans="1:16" ht="72" x14ac:dyDescent="0.25">
      <c r="A77" s="365"/>
      <c r="B77" s="365"/>
      <c r="C77" s="365"/>
      <c r="D77" s="365"/>
      <c r="E77" s="366"/>
      <c r="F77" s="274" t="s">
        <v>291</v>
      </c>
      <c r="G77" s="276">
        <v>629</v>
      </c>
      <c r="H77" s="273"/>
      <c r="I77" s="273"/>
      <c r="J77" s="230"/>
      <c r="K77" s="274"/>
      <c r="L77" s="292">
        <f>L78</f>
        <v>20573</v>
      </c>
      <c r="M77" s="292">
        <f>M78</f>
        <v>20573</v>
      </c>
      <c r="N77" s="292">
        <f>N78</f>
        <v>8871</v>
      </c>
      <c r="O77" s="225">
        <f t="shared" si="20"/>
        <v>43.11962280659116</v>
      </c>
      <c r="P77" s="225">
        <f t="shared" si="18"/>
        <v>43.11962280659116</v>
      </c>
    </row>
    <row r="78" spans="1:16" ht="72" x14ac:dyDescent="0.25">
      <c r="A78" s="278"/>
      <c r="B78" s="278"/>
      <c r="C78" s="278"/>
      <c r="D78" s="278"/>
      <c r="E78" s="280"/>
      <c r="F78" s="274" t="s">
        <v>291</v>
      </c>
      <c r="G78" s="276">
        <v>629</v>
      </c>
      <c r="H78" s="273" t="s">
        <v>162</v>
      </c>
      <c r="I78" s="273" t="s">
        <v>174</v>
      </c>
      <c r="J78" s="274" t="s">
        <v>317</v>
      </c>
      <c r="K78" s="233">
        <v>611</v>
      </c>
      <c r="L78" s="292">
        <v>20573</v>
      </c>
      <c r="M78" s="292">
        <v>20573</v>
      </c>
      <c r="N78" s="292">
        <v>8871</v>
      </c>
      <c r="O78" s="225">
        <f t="shared" si="20"/>
        <v>43.11962280659116</v>
      </c>
      <c r="P78" s="225">
        <f t="shared" si="18"/>
        <v>43.11962280659116</v>
      </c>
    </row>
    <row r="79" spans="1:16" ht="84" x14ac:dyDescent="0.25">
      <c r="A79" s="282" t="s">
        <v>5</v>
      </c>
      <c r="B79" s="282">
        <v>4</v>
      </c>
      <c r="C79" s="282" t="s">
        <v>318</v>
      </c>
      <c r="D79" s="282"/>
      <c r="E79" s="287" t="s">
        <v>319</v>
      </c>
      <c r="F79" s="287" t="s">
        <v>291</v>
      </c>
      <c r="G79" s="296">
        <v>629</v>
      </c>
      <c r="H79" s="282"/>
      <c r="I79" s="282"/>
      <c r="J79" s="283"/>
      <c r="K79" s="283"/>
      <c r="L79" s="224">
        <f>L80</f>
        <v>0</v>
      </c>
      <c r="M79" s="224">
        <f t="shared" ref="M79:N79" si="25">M80</f>
        <v>1700</v>
      </c>
      <c r="N79" s="224">
        <f t="shared" si="25"/>
        <v>0</v>
      </c>
      <c r="O79" s="225">
        <v>0</v>
      </c>
      <c r="P79" s="225">
        <f t="shared" si="18"/>
        <v>0</v>
      </c>
    </row>
    <row r="80" spans="1:16" ht="72" x14ac:dyDescent="0.25">
      <c r="A80" s="273" t="s">
        <v>5</v>
      </c>
      <c r="B80" s="273">
        <v>4</v>
      </c>
      <c r="C80" s="273" t="s">
        <v>318</v>
      </c>
      <c r="D80" s="273">
        <v>1</v>
      </c>
      <c r="E80" s="274" t="s">
        <v>320</v>
      </c>
      <c r="F80" s="274" t="s">
        <v>291</v>
      </c>
      <c r="G80" s="276">
        <v>629</v>
      </c>
      <c r="H80" s="273" t="s">
        <v>162</v>
      </c>
      <c r="I80" s="273" t="s">
        <v>163</v>
      </c>
      <c r="J80" s="294" t="s">
        <v>321</v>
      </c>
      <c r="K80" s="294">
        <v>633</v>
      </c>
      <c r="L80" s="292">
        <v>0</v>
      </c>
      <c r="M80" s="292">
        <v>1700</v>
      </c>
      <c r="N80" s="292">
        <v>0</v>
      </c>
      <c r="O80" s="225">
        <v>0</v>
      </c>
      <c r="P80" s="225">
        <f t="shared" si="18"/>
        <v>0</v>
      </c>
    </row>
    <row r="113" ht="39.75" customHeight="1" x14ac:dyDescent="0.25"/>
  </sheetData>
  <mergeCells count="193">
    <mergeCell ref="C71:C72"/>
    <mergeCell ref="D71:D72"/>
    <mergeCell ref="E71:E72"/>
    <mergeCell ref="A76:A77"/>
    <mergeCell ref="B76:B77"/>
    <mergeCell ref="C76:C77"/>
    <mergeCell ref="D76:D77"/>
    <mergeCell ref="E76:E77"/>
    <mergeCell ref="E60:E61"/>
    <mergeCell ref="A63:A65"/>
    <mergeCell ref="B63:B65"/>
    <mergeCell ref="C63:C65"/>
    <mergeCell ref="D63:D65"/>
    <mergeCell ref="E63:E65"/>
    <mergeCell ref="H63:H65"/>
    <mergeCell ref="I63:I65"/>
    <mergeCell ref="A66:A68"/>
    <mergeCell ref="B66:B68"/>
    <mergeCell ref="C66:C68"/>
    <mergeCell ref="D66:D68"/>
    <mergeCell ref="E66:E68"/>
    <mergeCell ref="K56:K57"/>
    <mergeCell ref="L56:L57"/>
    <mergeCell ref="A60:A61"/>
    <mergeCell ref="B60:B61"/>
    <mergeCell ref="C60:C61"/>
    <mergeCell ref="D60:D61"/>
    <mergeCell ref="M56:M57"/>
    <mergeCell ref="N56:N57"/>
    <mergeCell ref="O56:O57"/>
    <mergeCell ref="F58:F59"/>
    <mergeCell ref="G58:G59"/>
    <mergeCell ref="H58:H59"/>
    <mergeCell ref="I58:I59"/>
    <mergeCell ref="K58:K59"/>
    <mergeCell ref="L58:L59"/>
    <mergeCell ref="M58:M59"/>
    <mergeCell ref="N58:N59"/>
    <mergeCell ref="F56:F57"/>
    <mergeCell ref="G56:G57"/>
    <mergeCell ref="H56:H57"/>
    <mergeCell ref="I56:I57"/>
    <mergeCell ref="P37:P38"/>
    <mergeCell ref="A43:A50"/>
    <mergeCell ref="B43:B50"/>
    <mergeCell ref="C43:C50"/>
    <mergeCell ref="D43:D50"/>
    <mergeCell ref="E43:E50"/>
    <mergeCell ref="F43:F50"/>
    <mergeCell ref="G43:G50"/>
    <mergeCell ref="H43:H50"/>
    <mergeCell ref="I43:I50"/>
    <mergeCell ref="J43:J50"/>
    <mergeCell ref="L43:L50"/>
    <mergeCell ref="M43:M50"/>
    <mergeCell ref="N43:N50"/>
    <mergeCell ref="O43:O50"/>
    <mergeCell ref="P43:P50"/>
    <mergeCell ref="K44:K50"/>
    <mergeCell ref="F37:F38"/>
    <mergeCell ref="G37:G38"/>
    <mergeCell ref="H37:H38"/>
    <mergeCell ref="I37:I38"/>
    <mergeCell ref="J37:J38"/>
    <mergeCell ref="K37:K38"/>
    <mergeCell ref="L37:L38"/>
    <mergeCell ref="M37:M38"/>
    <mergeCell ref="N37:N38"/>
    <mergeCell ref="E24:E25"/>
    <mergeCell ref="G24:G25"/>
    <mergeCell ref="H24:H25"/>
    <mergeCell ref="I24:I25"/>
    <mergeCell ref="J24:J25"/>
    <mergeCell ref="K24:K25"/>
    <mergeCell ref="L24:L25"/>
    <mergeCell ref="M24:M25"/>
    <mergeCell ref="N24:N25"/>
    <mergeCell ref="E35:E36"/>
    <mergeCell ref="O15:O16"/>
    <mergeCell ref="P15:P16"/>
    <mergeCell ref="F17:F18"/>
    <mergeCell ref="O17:O18"/>
    <mergeCell ref="P17:P18"/>
    <mergeCell ref="I17:I18"/>
    <mergeCell ref="J17:J18"/>
    <mergeCell ref="K17:K18"/>
    <mergeCell ref="L17:L18"/>
    <mergeCell ref="M17:M18"/>
    <mergeCell ref="N17:N18"/>
    <mergeCell ref="F15:F16"/>
    <mergeCell ref="G15:G16"/>
    <mergeCell ref="H15:H16"/>
    <mergeCell ref="I15:I16"/>
    <mergeCell ref="J15:J16"/>
    <mergeCell ref="K15:K16"/>
    <mergeCell ref="L15:L16"/>
    <mergeCell ref="M15:M16"/>
    <mergeCell ref="N15:N16"/>
    <mergeCell ref="I21:I22"/>
    <mergeCell ref="J21:J22"/>
    <mergeCell ref="K21:K22"/>
    <mergeCell ref="F19:F20"/>
    <mergeCell ref="G19:G20"/>
    <mergeCell ref="F21:F22"/>
    <mergeCell ref="G21:G22"/>
    <mergeCell ref="A19:A20"/>
    <mergeCell ref="B19:B20"/>
    <mergeCell ref="C19:C20"/>
    <mergeCell ref="D19:D20"/>
    <mergeCell ref="E19:E20"/>
    <mergeCell ref="A21:A23"/>
    <mergeCell ref="B21:B23"/>
    <mergeCell ref="C21:C23"/>
    <mergeCell ref="D21:D23"/>
    <mergeCell ref="E21:E23"/>
    <mergeCell ref="A6:A8"/>
    <mergeCell ref="B6:B8"/>
    <mergeCell ref="C6:C8"/>
    <mergeCell ref="D6:D8"/>
    <mergeCell ref="E6:E8"/>
    <mergeCell ref="A17:A18"/>
    <mergeCell ref="B17:B18"/>
    <mergeCell ref="C17:C18"/>
    <mergeCell ref="D17:D18"/>
    <mergeCell ref="A9:A11"/>
    <mergeCell ref="B9:B11"/>
    <mergeCell ref="C9:C11"/>
    <mergeCell ref="D9:D11"/>
    <mergeCell ref="E9:E11"/>
    <mergeCell ref="A12:A14"/>
    <mergeCell ref="B12:B14"/>
    <mergeCell ref="C12:C14"/>
    <mergeCell ref="D12:D14"/>
    <mergeCell ref="E12:E14"/>
    <mergeCell ref="A15:A16"/>
    <mergeCell ref="B15:B16"/>
    <mergeCell ref="C15:C16"/>
    <mergeCell ref="D15:D16"/>
    <mergeCell ref="E15:E16"/>
    <mergeCell ref="A1:N1"/>
    <mergeCell ref="A2:P2"/>
    <mergeCell ref="A3:N3"/>
    <mergeCell ref="A4:D4"/>
    <mergeCell ref="E4:E5"/>
    <mergeCell ref="F4:F5"/>
    <mergeCell ref="G4:K4"/>
    <mergeCell ref="L4:N4"/>
    <mergeCell ref="O4:P4"/>
    <mergeCell ref="O21:O22"/>
    <mergeCell ref="L21:L22"/>
    <mergeCell ref="M21:M22"/>
    <mergeCell ref="N21:N22"/>
    <mergeCell ref="A24:A25"/>
    <mergeCell ref="B24:B25"/>
    <mergeCell ref="C24:C25"/>
    <mergeCell ref="D24:D25"/>
    <mergeCell ref="A71:A72"/>
    <mergeCell ref="B71:B72"/>
    <mergeCell ref="O24:O25"/>
    <mergeCell ref="O37:O38"/>
    <mergeCell ref="A37:A38"/>
    <mergeCell ref="B37:B38"/>
    <mergeCell ref="C37:C38"/>
    <mergeCell ref="D37:D38"/>
    <mergeCell ref="A26:A27"/>
    <mergeCell ref="B26:B27"/>
    <mergeCell ref="C26:C27"/>
    <mergeCell ref="D26:D27"/>
    <mergeCell ref="E26:E27"/>
    <mergeCell ref="A29:A31"/>
    <mergeCell ref="B29:B31"/>
    <mergeCell ref="C29:C31"/>
    <mergeCell ref="E17:E18"/>
    <mergeCell ref="G17:G18"/>
    <mergeCell ref="H17:H18"/>
    <mergeCell ref="E37:E38"/>
    <mergeCell ref="A56:A59"/>
    <mergeCell ref="B56:B59"/>
    <mergeCell ref="C56:C59"/>
    <mergeCell ref="D56:D59"/>
    <mergeCell ref="E56:E59"/>
    <mergeCell ref="A32:A34"/>
    <mergeCell ref="B32:B34"/>
    <mergeCell ref="C32:C34"/>
    <mergeCell ref="D32:D34"/>
    <mergeCell ref="E32:E34"/>
    <mergeCell ref="A35:A36"/>
    <mergeCell ref="B35:B36"/>
    <mergeCell ref="C35:C36"/>
    <mergeCell ref="D35:D36"/>
    <mergeCell ref="D29:D31"/>
    <mergeCell ref="E29:E31"/>
    <mergeCell ref="H21:H22"/>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7"/>
  <sheetViews>
    <sheetView zoomScale="98" zoomScaleNormal="98" workbookViewId="0">
      <selection activeCell="F12" sqref="F12"/>
    </sheetView>
  </sheetViews>
  <sheetFormatPr defaultRowHeight="15" x14ac:dyDescent="0.25"/>
  <cols>
    <col min="3" max="3" width="24.140625" customWidth="1"/>
    <col min="4" max="4" width="39" customWidth="1"/>
    <col min="5" max="5" width="19.7109375" style="118" customWidth="1"/>
    <col min="6" max="6" width="23" style="118" customWidth="1"/>
    <col min="7" max="7" width="22.7109375" customWidth="1"/>
  </cols>
  <sheetData>
    <row r="1" spans="1:8" s="57" customFormat="1" ht="15" customHeight="1" x14ac:dyDescent="0.25">
      <c r="A1" s="372" t="s">
        <v>322</v>
      </c>
      <c r="B1" s="372"/>
      <c r="C1" s="372"/>
      <c r="D1" s="372"/>
      <c r="E1" s="372"/>
      <c r="F1" s="372"/>
      <c r="G1" s="372"/>
    </row>
    <row r="2" spans="1:8" s="57" customFormat="1" ht="15" customHeight="1" x14ac:dyDescent="0.25">
      <c r="A2" s="239"/>
      <c r="B2" s="239"/>
      <c r="C2" s="239"/>
      <c r="D2" s="240" t="s">
        <v>407</v>
      </c>
      <c r="E2" s="241"/>
      <c r="F2" s="241"/>
      <c r="G2" s="241"/>
    </row>
    <row r="3" spans="1:8" s="57" customFormat="1" ht="15" customHeight="1" x14ac:dyDescent="0.25">
      <c r="A3" s="383" t="s">
        <v>4</v>
      </c>
      <c r="B3" s="384"/>
      <c r="C3" s="375" t="s">
        <v>178</v>
      </c>
      <c r="D3" s="373" t="s">
        <v>179</v>
      </c>
      <c r="E3" s="375" t="s">
        <v>180</v>
      </c>
      <c r="F3" s="375"/>
      <c r="G3" s="376" t="s">
        <v>323</v>
      </c>
      <c r="H3" s="58"/>
    </row>
    <row r="4" spans="1:8" s="57" customFormat="1" ht="22.9" customHeight="1" x14ac:dyDescent="0.25">
      <c r="A4" s="383"/>
      <c r="B4" s="384"/>
      <c r="C4" s="374" t="s">
        <v>324</v>
      </c>
      <c r="D4" s="374"/>
      <c r="E4" s="375" t="s">
        <v>325</v>
      </c>
      <c r="F4" s="375" t="s">
        <v>326</v>
      </c>
      <c r="G4" s="377"/>
      <c r="H4" s="58"/>
    </row>
    <row r="5" spans="1:8" s="57" customFormat="1" ht="22.9" customHeight="1" x14ac:dyDescent="0.25">
      <c r="A5" s="242" t="s">
        <v>0</v>
      </c>
      <c r="B5" s="243" t="s">
        <v>1</v>
      </c>
      <c r="C5" s="374"/>
      <c r="D5" s="374"/>
      <c r="E5" s="379"/>
      <c r="F5" s="375"/>
      <c r="G5" s="378"/>
      <c r="H5" s="58"/>
    </row>
    <row r="6" spans="1:8" s="57" customFormat="1" ht="15" customHeight="1" x14ac:dyDescent="0.25">
      <c r="A6" s="367" t="s">
        <v>5</v>
      </c>
      <c r="B6" s="369"/>
      <c r="C6" s="371" t="s">
        <v>327</v>
      </c>
      <c r="D6" s="244" t="s">
        <v>181</v>
      </c>
      <c r="E6" s="245">
        <f t="shared" ref="E6:F6" si="0">E7</f>
        <v>111330.833</v>
      </c>
      <c r="F6" s="245">
        <f t="shared" si="0"/>
        <v>76669.168000000005</v>
      </c>
      <c r="G6" s="246">
        <f>F6/E6*100</f>
        <v>68.866068755633947</v>
      </c>
      <c r="H6" s="58"/>
    </row>
    <row r="7" spans="1:8" s="57" customFormat="1" ht="15" customHeight="1" x14ac:dyDescent="0.25">
      <c r="A7" s="367"/>
      <c r="B7" s="369"/>
      <c r="C7" s="371"/>
      <c r="D7" s="244" t="s">
        <v>328</v>
      </c>
      <c r="E7" s="245">
        <f t="shared" ref="E7:F7" si="1">SUM(E9:E12)</f>
        <v>111330.833</v>
      </c>
      <c r="F7" s="245">
        <f t="shared" si="1"/>
        <v>76669.168000000005</v>
      </c>
      <c r="G7" s="246">
        <f>F7/E7*100</f>
        <v>68.866068755633947</v>
      </c>
      <c r="H7" s="58"/>
    </row>
    <row r="8" spans="1:8" s="57" customFormat="1" ht="15" customHeight="1" x14ac:dyDescent="0.2">
      <c r="A8" s="367"/>
      <c r="B8" s="369"/>
      <c r="C8" s="371"/>
      <c r="D8" s="247" t="s">
        <v>182</v>
      </c>
      <c r="E8" s="245"/>
      <c r="F8" s="245"/>
      <c r="G8" s="248"/>
      <c r="H8" s="58"/>
    </row>
    <row r="9" spans="1:8" s="57" customFormat="1" ht="15" customHeight="1" x14ac:dyDescent="0.25">
      <c r="A9" s="367"/>
      <c r="B9" s="369"/>
      <c r="C9" s="371"/>
      <c r="D9" s="247" t="s">
        <v>329</v>
      </c>
      <c r="E9" s="245">
        <f>SUM(E18,E27,E36,E45)</f>
        <v>110088.11199999999</v>
      </c>
      <c r="F9" s="245">
        <f t="shared" ref="E9:F12" si="2">SUM(F18,F27,F36,F45)</f>
        <v>75426.447</v>
      </c>
      <c r="G9" s="246">
        <f t="shared" ref="G9:G10" si="3">F9/E9*100</f>
        <v>68.514615819735383</v>
      </c>
      <c r="H9" s="58"/>
    </row>
    <row r="10" spans="1:8" s="57" customFormat="1" ht="15" customHeight="1" x14ac:dyDescent="0.25">
      <c r="A10" s="367"/>
      <c r="B10" s="369"/>
      <c r="C10" s="371"/>
      <c r="D10" s="247" t="s">
        <v>183</v>
      </c>
      <c r="E10" s="245">
        <f>SUM(E19,E28,E37,E46)</f>
        <v>1242.721</v>
      </c>
      <c r="F10" s="245">
        <f t="shared" si="2"/>
        <v>1242.721</v>
      </c>
      <c r="G10" s="246">
        <f t="shared" si="3"/>
        <v>100</v>
      </c>
      <c r="H10" s="58"/>
    </row>
    <row r="11" spans="1:8" s="57" customFormat="1" ht="15" customHeight="1" x14ac:dyDescent="0.25">
      <c r="A11" s="367"/>
      <c r="B11" s="369"/>
      <c r="C11" s="371"/>
      <c r="D11" s="247" t="s">
        <v>184</v>
      </c>
      <c r="E11" s="245">
        <f t="shared" si="2"/>
        <v>0</v>
      </c>
      <c r="F11" s="245">
        <f t="shared" si="2"/>
        <v>0</v>
      </c>
      <c r="G11" s="246">
        <v>0</v>
      </c>
      <c r="H11" s="58"/>
    </row>
    <row r="12" spans="1:8" s="57" customFormat="1" ht="15" customHeight="1" x14ac:dyDescent="0.25">
      <c r="A12" s="367"/>
      <c r="B12" s="369"/>
      <c r="C12" s="371"/>
      <c r="D12" s="247" t="s">
        <v>330</v>
      </c>
      <c r="E12" s="245">
        <f t="shared" si="2"/>
        <v>0</v>
      </c>
      <c r="F12" s="245">
        <f t="shared" si="2"/>
        <v>0</v>
      </c>
      <c r="G12" s="246">
        <v>0</v>
      </c>
      <c r="H12" s="58"/>
    </row>
    <row r="13" spans="1:8" s="57" customFormat="1" ht="15" customHeight="1" x14ac:dyDescent="0.2">
      <c r="A13" s="367"/>
      <c r="B13" s="369"/>
      <c r="C13" s="371"/>
      <c r="D13" s="227" t="s">
        <v>331</v>
      </c>
      <c r="E13" s="249"/>
      <c r="F13" s="249"/>
      <c r="G13" s="248"/>
      <c r="H13" s="58"/>
    </row>
    <row r="14" spans="1:8" s="57" customFormat="1" ht="15" customHeight="1" x14ac:dyDescent="0.25">
      <c r="A14" s="368"/>
      <c r="B14" s="370"/>
      <c r="C14" s="371"/>
      <c r="D14" s="227" t="s">
        <v>185</v>
      </c>
      <c r="E14" s="245">
        <v>0</v>
      </c>
      <c r="F14" s="245">
        <v>0</v>
      </c>
      <c r="G14" s="250">
        <v>0</v>
      </c>
      <c r="H14" s="58"/>
    </row>
    <row r="15" spans="1:8" s="57" customFormat="1" ht="15" customHeight="1" x14ac:dyDescent="0.25">
      <c r="A15" s="367" t="s">
        <v>5</v>
      </c>
      <c r="B15" s="369" t="s">
        <v>161</v>
      </c>
      <c r="C15" s="371" t="s">
        <v>332</v>
      </c>
      <c r="D15" s="244" t="s">
        <v>181</v>
      </c>
      <c r="E15" s="251">
        <f t="shared" ref="E15:F15" si="4">SUM(E16+E22+E23)</f>
        <v>16645.721000000001</v>
      </c>
      <c r="F15" s="251">
        <f t="shared" si="4"/>
        <v>8552.9229999999989</v>
      </c>
      <c r="G15" s="246">
        <f t="shared" ref="G15:G16" si="5">F15/E15*100</f>
        <v>51.382111955378797</v>
      </c>
      <c r="H15" s="58"/>
    </row>
    <row r="16" spans="1:8" s="57" customFormat="1" ht="15" customHeight="1" x14ac:dyDescent="0.25">
      <c r="A16" s="367"/>
      <c r="B16" s="369"/>
      <c r="C16" s="371"/>
      <c r="D16" s="297" t="s">
        <v>328</v>
      </c>
      <c r="E16" s="251">
        <f t="shared" ref="E16:F16" si="6">SUM(E18:E21)</f>
        <v>16645.721000000001</v>
      </c>
      <c r="F16" s="251">
        <f t="shared" si="6"/>
        <v>8552.9229999999989</v>
      </c>
      <c r="G16" s="246">
        <f t="shared" si="5"/>
        <v>51.382111955378797</v>
      </c>
      <c r="H16" s="58"/>
    </row>
    <row r="17" spans="1:8" s="57" customFormat="1" ht="15" customHeight="1" x14ac:dyDescent="0.25">
      <c r="A17" s="367"/>
      <c r="B17" s="369"/>
      <c r="C17" s="371"/>
      <c r="D17" s="252" t="s">
        <v>182</v>
      </c>
      <c r="E17" s="253"/>
      <c r="F17" s="253"/>
      <c r="G17" s="254"/>
      <c r="H17" s="58"/>
    </row>
    <row r="18" spans="1:8" s="57" customFormat="1" ht="15" customHeight="1" x14ac:dyDescent="0.25">
      <c r="A18" s="367"/>
      <c r="B18" s="369"/>
      <c r="C18" s="371"/>
      <c r="D18" s="252" t="s">
        <v>329</v>
      </c>
      <c r="E18" s="251">
        <v>16508</v>
      </c>
      <c r="F18" s="251">
        <v>8415.2019999999993</v>
      </c>
      <c r="G18" s="246">
        <f t="shared" ref="G18" si="7">F18/E18*100</f>
        <v>50.976508359583228</v>
      </c>
      <c r="H18" s="58"/>
    </row>
    <row r="19" spans="1:8" s="57" customFormat="1" ht="15" customHeight="1" x14ac:dyDescent="0.25">
      <c r="A19" s="367"/>
      <c r="B19" s="369"/>
      <c r="C19" s="371"/>
      <c r="D19" s="252" t="s">
        <v>183</v>
      </c>
      <c r="E19" s="251">
        <v>137.721</v>
      </c>
      <c r="F19" s="251">
        <v>137.721</v>
      </c>
      <c r="G19" s="246">
        <v>137.721</v>
      </c>
      <c r="H19" s="58"/>
    </row>
    <row r="20" spans="1:8" s="57" customFormat="1" ht="15" customHeight="1" x14ac:dyDescent="0.25">
      <c r="A20" s="367"/>
      <c r="B20" s="369"/>
      <c r="C20" s="371"/>
      <c r="D20" s="252" t="s">
        <v>184</v>
      </c>
      <c r="E20" s="251">
        <v>0</v>
      </c>
      <c r="F20" s="251">
        <v>0</v>
      </c>
      <c r="G20" s="255">
        <v>0</v>
      </c>
      <c r="H20" s="58"/>
    </row>
    <row r="21" spans="1:8" s="57" customFormat="1" ht="15" customHeight="1" x14ac:dyDescent="0.25">
      <c r="A21" s="367"/>
      <c r="B21" s="369"/>
      <c r="C21" s="371"/>
      <c r="D21" s="252" t="s">
        <v>330</v>
      </c>
      <c r="E21" s="245"/>
      <c r="F21" s="245"/>
      <c r="G21" s="245"/>
      <c r="H21" s="58"/>
    </row>
    <row r="22" spans="1:8" s="57" customFormat="1" ht="15" customHeight="1" x14ac:dyDescent="0.2">
      <c r="A22" s="367"/>
      <c r="B22" s="369"/>
      <c r="C22" s="371"/>
      <c r="D22" s="256" t="s">
        <v>331</v>
      </c>
      <c r="E22" s="257"/>
      <c r="F22" s="257"/>
      <c r="G22" s="258"/>
      <c r="H22" s="58"/>
    </row>
    <row r="23" spans="1:8" s="57" customFormat="1" ht="15" customHeight="1" x14ac:dyDescent="0.25">
      <c r="A23" s="368"/>
      <c r="B23" s="370"/>
      <c r="C23" s="371"/>
      <c r="D23" s="256" t="s">
        <v>185</v>
      </c>
      <c r="E23" s="251">
        <v>0</v>
      </c>
      <c r="F23" s="251">
        <v>0</v>
      </c>
      <c r="G23" s="255">
        <v>0</v>
      </c>
      <c r="H23" s="58"/>
    </row>
    <row r="24" spans="1:8" s="57" customFormat="1" ht="15" customHeight="1" x14ac:dyDescent="0.25">
      <c r="A24" s="367" t="s">
        <v>5</v>
      </c>
      <c r="B24" s="369" t="s">
        <v>164</v>
      </c>
      <c r="C24" s="380" t="s">
        <v>7</v>
      </c>
      <c r="D24" s="244" t="s">
        <v>181</v>
      </c>
      <c r="E24" s="251">
        <f t="shared" ref="E24:F24" si="8">E25+E31+E32</f>
        <v>71008.111999999994</v>
      </c>
      <c r="F24" s="251">
        <f t="shared" si="8"/>
        <v>57746.944000000003</v>
      </c>
      <c r="G24" s="246">
        <f t="shared" ref="G24:G25" si="9">F24/E24*100</f>
        <v>81.324432340913404</v>
      </c>
      <c r="H24" s="58"/>
    </row>
    <row r="25" spans="1:8" s="57" customFormat="1" ht="15" customHeight="1" x14ac:dyDescent="0.25">
      <c r="A25" s="367"/>
      <c r="B25" s="369"/>
      <c r="C25" s="381"/>
      <c r="D25" s="297" t="s">
        <v>328</v>
      </c>
      <c r="E25" s="251">
        <f t="shared" ref="E25:F25" si="10">SUM(E27:E30)</f>
        <v>71008.111999999994</v>
      </c>
      <c r="F25" s="251">
        <f t="shared" si="10"/>
        <v>57746.944000000003</v>
      </c>
      <c r="G25" s="246">
        <f t="shared" si="9"/>
        <v>81.324432340913404</v>
      </c>
      <c r="H25" s="58"/>
    </row>
    <row r="26" spans="1:8" s="137" customFormat="1" ht="15" customHeight="1" x14ac:dyDescent="0.25">
      <c r="A26" s="367"/>
      <c r="B26" s="369"/>
      <c r="C26" s="381"/>
      <c r="D26" s="252" t="s">
        <v>182</v>
      </c>
      <c r="E26" s="253"/>
      <c r="F26" s="253"/>
      <c r="G26" s="259"/>
      <c r="H26" s="136"/>
    </row>
    <row r="27" spans="1:8" s="137" customFormat="1" ht="15" customHeight="1" x14ac:dyDescent="0.25">
      <c r="A27" s="367"/>
      <c r="B27" s="369"/>
      <c r="C27" s="381"/>
      <c r="D27" s="252" t="s">
        <v>333</v>
      </c>
      <c r="E27" s="251">
        <v>69903.111999999994</v>
      </c>
      <c r="F27" s="251">
        <v>56641.944000000003</v>
      </c>
      <c r="G27" s="246">
        <f t="shared" ref="G27:G28" si="11">F27/E27*100</f>
        <v>81.029216553334578</v>
      </c>
      <c r="H27" s="136"/>
    </row>
    <row r="28" spans="1:8" s="137" customFormat="1" ht="15" customHeight="1" x14ac:dyDescent="0.25">
      <c r="A28" s="367"/>
      <c r="B28" s="369"/>
      <c r="C28" s="381"/>
      <c r="D28" s="252" t="s">
        <v>183</v>
      </c>
      <c r="E28" s="251">
        <v>1105</v>
      </c>
      <c r="F28" s="251">
        <v>1105</v>
      </c>
      <c r="G28" s="246">
        <f t="shared" si="11"/>
        <v>100</v>
      </c>
      <c r="H28" s="136"/>
    </row>
    <row r="29" spans="1:8" s="137" customFormat="1" ht="15" customHeight="1" x14ac:dyDescent="0.25">
      <c r="A29" s="367"/>
      <c r="B29" s="369"/>
      <c r="C29" s="381"/>
      <c r="D29" s="252" t="s">
        <v>184</v>
      </c>
      <c r="E29" s="251">
        <v>0</v>
      </c>
      <c r="F29" s="251">
        <v>0</v>
      </c>
      <c r="G29" s="255">
        <v>0</v>
      </c>
      <c r="H29" s="136"/>
    </row>
    <row r="30" spans="1:8" s="137" customFormat="1" ht="15" customHeight="1" x14ac:dyDescent="0.25">
      <c r="A30" s="367"/>
      <c r="B30" s="369"/>
      <c r="C30" s="381"/>
      <c r="D30" s="252" t="s">
        <v>330</v>
      </c>
      <c r="E30" s="251">
        <v>0</v>
      </c>
      <c r="F30" s="251">
        <v>0</v>
      </c>
      <c r="G30" s="255">
        <v>0</v>
      </c>
      <c r="H30" s="136"/>
    </row>
    <row r="31" spans="1:8" s="137" customFormat="1" ht="15" customHeight="1" x14ac:dyDescent="0.25">
      <c r="A31" s="367"/>
      <c r="B31" s="369"/>
      <c r="C31" s="381"/>
      <c r="D31" s="256" t="s">
        <v>331</v>
      </c>
      <c r="E31" s="251">
        <v>0</v>
      </c>
      <c r="F31" s="251">
        <v>0</v>
      </c>
      <c r="G31" s="255">
        <v>0</v>
      </c>
      <c r="H31" s="136"/>
    </row>
    <row r="32" spans="1:8" s="137" customFormat="1" ht="15" customHeight="1" x14ac:dyDescent="0.25">
      <c r="A32" s="368"/>
      <c r="B32" s="370"/>
      <c r="C32" s="382"/>
      <c r="D32" s="256" t="s">
        <v>185</v>
      </c>
      <c r="E32" s="251">
        <v>0</v>
      </c>
      <c r="F32" s="251">
        <v>0</v>
      </c>
      <c r="G32" s="255">
        <v>0</v>
      </c>
      <c r="H32" s="136"/>
    </row>
    <row r="33" spans="1:8" s="137" customFormat="1" ht="15" customHeight="1" x14ac:dyDescent="0.25">
      <c r="A33" s="367" t="s">
        <v>5</v>
      </c>
      <c r="B33" s="369" t="s">
        <v>165</v>
      </c>
      <c r="C33" s="371" t="s">
        <v>238</v>
      </c>
      <c r="D33" s="244" t="s">
        <v>181</v>
      </c>
      <c r="E33" s="251">
        <f t="shared" ref="E33:G33" si="12">E34+E40+E41</f>
        <v>0</v>
      </c>
      <c r="F33" s="251">
        <f t="shared" si="12"/>
        <v>0</v>
      </c>
      <c r="G33" s="251">
        <f t="shared" si="12"/>
        <v>0</v>
      </c>
      <c r="H33" s="136"/>
    </row>
    <row r="34" spans="1:8" s="137" customFormat="1" ht="15" customHeight="1" x14ac:dyDescent="0.25">
      <c r="A34" s="367"/>
      <c r="B34" s="369"/>
      <c r="C34" s="371"/>
      <c r="D34" s="297" t="s">
        <v>328</v>
      </c>
      <c r="E34" s="251">
        <f t="shared" ref="E34:G34" si="13">SUM(E36:E39)</f>
        <v>0</v>
      </c>
      <c r="F34" s="251">
        <f t="shared" si="13"/>
        <v>0</v>
      </c>
      <c r="G34" s="251">
        <f t="shared" si="13"/>
        <v>0</v>
      </c>
      <c r="H34" s="136"/>
    </row>
    <row r="35" spans="1:8" s="137" customFormat="1" ht="15" customHeight="1" x14ac:dyDescent="0.25">
      <c r="A35" s="367"/>
      <c r="B35" s="369"/>
      <c r="C35" s="371"/>
      <c r="D35" s="252" t="s">
        <v>182</v>
      </c>
      <c r="E35" s="253"/>
      <c r="F35" s="253"/>
      <c r="G35" s="259"/>
      <c r="H35" s="136"/>
    </row>
    <row r="36" spans="1:8" s="135" customFormat="1" ht="15" hidden="1" customHeight="1" x14ac:dyDescent="0.25">
      <c r="A36" s="367"/>
      <c r="B36" s="369"/>
      <c r="C36" s="371"/>
      <c r="D36" s="252" t="s">
        <v>329</v>
      </c>
      <c r="E36" s="251">
        <v>0</v>
      </c>
      <c r="F36" s="251">
        <v>0</v>
      </c>
      <c r="G36" s="255">
        <v>0</v>
      </c>
    </row>
    <row r="37" spans="1:8" s="135" customFormat="1" ht="15" hidden="1" customHeight="1" x14ac:dyDescent="0.25">
      <c r="A37" s="367"/>
      <c r="B37" s="369"/>
      <c r="C37" s="371"/>
      <c r="D37" s="252" t="s">
        <v>183</v>
      </c>
      <c r="E37" s="251">
        <v>0</v>
      </c>
      <c r="F37" s="251">
        <v>0</v>
      </c>
      <c r="G37" s="255">
        <v>0</v>
      </c>
    </row>
    <row r="38" spans="1:8" s="135" customFormat="1" ht="15" hidden="1" customHeight="1" x14ac:dyDescent="0.25">
      <c r="A38" s="367"/>
      <c r="B38" s="369"/>
      <c r="C38" s="371"/>
      <c r="D38" s="252" t="s">
        <v>184</v>
      </c>
      <c r="E38" s="251">
        <v>0</v>
      </c>
      <c r="F38" s="251">
        <v>0</v>
      </c>
      <c r="G38" s="255">
        <v>0</v>
      </c>
    </row>
    <row r="39" spans="1:8" s="135" customFormat="1" ht="15" hidden="1" customHeight="1" x14ac:dyDescent="0.25">
      <c r="A39" s="367"/>
      <c r="B39" s="369"/>
      <c r="C39" s="371"/>
      <c r="D39" s="252" t="s">
        <v>330</v>
      </c>
      <c r="E39" s="251">
        <v>0</v>
      </c>
      <c r="F39" s="251">
        <v>0</v>
      </c>
      <c r="G39" s="255">
        <v>0</v>
      </c>
    </row>
    <row r="40" spans="1:8" s="135" customFormat="1" ht="15" hidden="1" customHeight="1" x14ac:dyDescent="0.25">
      <c r="A40" s="367"/>
      <c r="B40" s="369"/>
      <c r="C40" s="371"/>
      <c r="D40" s="256" t="s">
        <v>331</v>
      </c>
      <c r="E40" s="253"/>
      <c r="F40" s="253"/>
      <c r="G40" s="259"/>
    </row>
    <row r="41" spans="1:8" s="135" customFormat="1" ht="15" hidden="1" customHeight="1" x14ac:dyDescent="0.25">
      <c r="A41" s="368"/>
      <c r="B41" s="370"/>
      <c r="C41" s="371"/>
      <c r="D41" s="256" t="s">
        <v>185</v>
      </c>
      <c r="E41" s="251">
        <v>0</v>
      </c>
      <c r="F41" s="251">
        <v>0</v>
      </c>
      <c r="G41" s="255">
        <v>0</v>
      </c>
    </row>
    <row r="42" spans="1:8" s="135" customFormat="1" ht="15" hidden="1" customHeight="1" x14ac:dyDescent="0.25">
      <c r="A42" s="367" t="s">
        <v>5</v>
      </c>
      <c r="B42" s="369" t="s">
        <v>170</v>
      </c>
      <c r="C42" s="371" t="s">
        <v>334</v>
      </c>
      <c r="D42" s="244" t="s">
        <v>181</v>
      </c>
      <c r="E42" s="251">
        <f t="shared" ref="E42:F42" si="14">E43+E49+E50</f>
        <v>23677</v>
      </c>
      <c r="F42" s="251">
        <f t="shared" si="14"/>
        <v>10369.300999999999</v>
      </c>
      <c r="G42" s="246">
        <f t="shared" ref="G42:G43" si="15">F42/E42*100</f>
        <v>43.794826202643918</v>
      </c>
    </row>
    <row r="43" spans="1:8" s="135" customFormat="1" ht="15" hidden="1" customHeight="1" x14ac:dyDescent="0.25">
      <c r="A43" s="367"/>
      <c r="B43" s="369"/>
      <c r="C43" s="371"/>
      <c r="D43" s="297" t="s">
        <v>328</v>
      </c>
      <c r="E43" s="251">
        <f t="shared" ref="E43:F43" si="16">SUM(E45:E48)</f>
        <v>23677</v>
      </c>
      <c r="F43" s="251">
        <f t="shared" si="16"/>
        <v>10369.300999999999</v>
      </c>
      <c r="G43" s="246">
        <f t="shared" si="15"/>
        <v>43.794826202643918</v>
      </c>
    </row>
    <row r="44" spans="1:8" s="135" customFormat="1" ht="15" hidden="1" customHeight="1" x14ac:dyDescent="0.25">
      <c r="A44" s="367"/>
      <c r="B44" s="369"/>
      <c r="C44" s="371"/>
      <c r="D44" s="252" t="s">
        <v>182</v>
      </c>
      <c r="E44" s="253"/>
      <c r="F44" s="253"/>
      <c r="G44" s="259"/>
    </row>
    <row r="45" spans="1:8" s="135" customFormat="1" ht="15" hidden="1" customHeight="1" x14ac:dyDescent="0.25">
      <c r="A45" s="367"/>
      <c r="B45" s="369"/>
      <c r="C45" s="371"/>
      <c r="D45" s="252" t="s">
        <v>329</v>
      </c>
      <c r="E45" s="251">
        <v>23677</v>
      </c>
      <c r="F45" s="251">
        <v>10369.300999999999</v>
      </c>
      <c r="G45" s="246">
        <f>F45/E45*100</f>
        <v>43.794826202643918</v>
      </c>
    </row>
    <row r="46" spans="1:8" s="135" customFormat="1" ht="15" hidden="1" customHeight="1" x14ac:dyDescent="0.25">
      <c r="A46" s="367"/>
      <c r="B46" s="369"/>
      <c r="C46" s="371"/>
      <c r="D46" s="252" t="s">
        <v>183</v>
      </c>
      <c r="E46" s="260">
        <v>0</v>
      </c>
      <c r="F46" s="253">
        <v>0</v>
      </c>
      <c r="G46" s="261">
        <v>0</v>
      </c>
    </row>
    <row r="47" spans="1:8" s="135" customFormat="1" ht="15" hidden="1" customHeight="1" x14ac:dyDescent="0.25">
      <c r="A47" s="367"/>
      <c r="B47" s="369"/>
      <c r="C47" s="371"/>
      <c r="D47" s="252" t="s">
        <v>184</v>
      </c>
      <c r="E47" s="251">
        <v>0</v>
      </c>
      <c r="F47" s="251">
        <v>0</v>
      </c>
      <c r="G47" s="255">
        <v>0</v>
      </c>
    </row>
    <row r="48" spans="1:8" s="135" customFormat="1" ht="15" hidden="1" customHeight="1" x14ac:dyDescent="0.25">
      <c r="A48" s="367"/>
      <c r="B48" s="369"/>
      <c r="C48" s="371"/>
      <c r="D48" s="252" t="s">
        <v>330</v>
      </c>
      <c r="E48" s="251">
        <v>0</v>
      </c>
      <c r="F48" s="251">
        <v>0</v>
      </c>
      <c r="G48" s="255">
        <v>0</v>
      </c>
    </row>
    <row r="49" spans="1:7" s="135" customFormat="1" ht="15" hidden="1" customHeight="1" x14ac:dyDescent="0.25">
      <c r="A49" s="367"/>
      <c r="B49" s="369"/>
      <c r="C49" s="371"/>
      <c r="D49" s="256" t="s">
        <v>331</v>
      </c>
      <c r="E49" s="251">
        <v>0</v>
      </c>
      <c r="F49" s="251">
        <v>0</v>
      </c>
      <c r="G49" s="255">
        <v>0</v>
      </c>
    </row>
    <row r="50" spans="1:7" s="135" customFormat="1" ht="15" hidden="1" customHeight="1" x14ac:dyDescent="0.25">
      <c r="A50" s="368"/>
      <c r="B50" s="370"/>
      <c r="C50" s="371"/>
      <c r="D50" s="256" t="s">
        <v>185</v>
      </c>
      <c r="E50" s="251">
        <v>0</v>
      </c>
      <c r="F50" s="251">
        <v>0</v>
      </c>
      <c r="G50" s="255">
        <v>0</v>
      </c>
    </row>
    <row r="51" spans="1:7" s="135" customFormat="1" ht="15" hidden="1" customHeight="1" x14ac:dyDescent="0.25">
      <c r="A51"/>
      <c r="B51"/>
      <c r="C51"/>
      <c r="D51"/>
      <c r="E51" s="118"/>
      <c r="F51" s="118"/>
      <c r="G51"/>
    </row>
    <row r="52" spans="1:7" s="135" customFormat="1" ht="15" hidden="1" customHeight="1" x14ac:dyDescent="0.25">
      <c r="A52"/>
      <c r="B52"/>
      <c r="C52"/>
      <c r="D52"/>
      <c r="E52" s="118"/>
      <c r="F52" s="118"/>
      <c r="G52"/>
    </row>
    <row r="53" spans="1:7" s="135" customFormat="1" ht="15" hidden="1" customHeight="1" x14ac:dyDescent="0.25">
      <c r="A53"/>
      <c r="B53"/>
      <c r="C53"/>
      <c r="D53"/>
      <c r="E53" s="118"/>
      <c r="F53" s="118"/>
      <c r="G53"/>
    </row>
    <row r="54" spans="1:7" s="135" customFormat="1" ht="15" hidden="1" customHeight="1" x14ac:dyDescent="0.25">
      <c r="A54"/>
      <c r="B54"/>
      <c r="C54"/>
      <c r="D54"/>
      <c r="E54" s="118"/>
      <c r="F54" s="118"/>
      <c r="G54"/>
    </row>
    <row r="55" spans="1:7" s="135" customFormat="1" ht="15" hidden="1" customHeight="1" x14ac:dyDescent="0.25">
      <c r="A55"/>
      <c r="B55"/>
      <c r="C55"/>
      <c r="D55"/>
      <c r="E55" s="118"/>
      <c r="F55" s="118"/>
      <c r="G55"/>
    </row>
    <row r="56" spans="1:7" s="135" customFormat="1" ht="15" hidden="1" customHeight="1" x14ac:dyDescent="0.25">
      <c r="A56"/>
      <c r="B56"/>
      <c r="C56"/>
      <c r="D56"/>
      <c r="E56" s="118"/>
      <c r="F56" s="118"/>
      <c r="G56"/>
    </row>
    <row r="57" spans="1:7" s="135" customFormat="1" ht="15" hidden="1" customHeight="1" x14ac:dyDescent="0.25">
      <c r="A57"/>
      <c r="B57"/>
      <c r="C57"/>
      <c r="D57"/>
      <c r="E57" s="118"/>
      <c r="F57" s="118"/>
      <c r="G57"/>
    </row>
    <row r="58" spans="1:7" s="135" customFormat="1" ht="15" hidden="1" customHeight="1" x14ac:dyDescent="0.25">
      <c r="A58"/>
      <c r="B58"/>
      <c r="C58"/>
      <c r="D58"/>
      <c r="E58" s="118"/>
      <c r="F58" s="118"/>
      <c r="G58"/>
    </row>
    <row r="59" spans="1:7" s="135" customFormat="1" ht="15" hidden="1" customHeight="1" x14ac:dyDescent="0.25">
      <c r="A59"/>
      <c r="B59"/>
      <c r="C59"/>
      <c r="D59"/>
      <c r="E59" s="118"/>
      <c r="F59" s="118"/>
      <c r="G59"/>
    </row>
    <row r="60" spans="1:7" s="135" customFormat="1" ht="15" hidden="1" customHeight="1" x14ac:dyDescent="0.25">
      <c r="A60"/>
      <c r="B60"/>
      <c r="C60"/>
      <c r="D60"/>
      <c r="E60" s="118"/>
      <c r="F60" s="118"/>
      <c r="G60"/>
    </row>
    <row r="61" spans="1:7" s="135" customFormat="1" ht="15" hidden="1" customHeight="1" x14ac:dyDescent="0.25">
      <c r="A61"/>
      <c r="B61"/>
      <c r="C61"/>
      <c r="D61"/>
      <c r="E61" s="118"/>
      <c r="F61" s="118"/>
      <c r="G61"/>
    </row>
    <row r="62" spans="1:7" s="135" customFormat="1" ht="15" hidden="1" customHeight="1" x14ac:dyDescent="0.25">
      <c r="A62"/>
      <c r="B62"/>
      <c r="C62"/>
      <c r="D62"/>
      <c r="E62" s="118"/>
      <c r="F62" s="118"/>
      <c r="G62"/>
    </row>
    <row r="63" spans="1:7" s="135" customFormat="1" ht="15" hidden="1" customHeight="1" x14ac:dyDescent="0.25">
      <c r="A63"/>
      <c r="B63"/>
      <c r="C63"/>
      <c r="D63"/>
      <c r="E63" s="118"/>
      <c r="F63" s="118"/>
      <c r="G63"/>
    </row>
    <row r="64" spans="1:7" s="135" customFormat="1" ht="15" hidden="1" customHeight="1" x14ac:dyDescent="0.25">
      <c r="A64"/>
      <c r="B64"/>
      <c r="C64"/>
      <c r="D64"/>
      <c r="E64" s="118"/>
      <c r="F64" s="118"/>
      <c r="G64"/>
    </row>
    <row r="65" spans="1:7" s="135" customFormat="1" ht="15" hidden="1" customHeight="1" x14ac:dyDescent="0.25">
      <c r="A65"/>
      <c r="B65"/>
      <c r="C65"/>
      <c r="D65"/>
      <c r="E65" s="118"/>
      <c r="F65" s="118"/>
      <c r="G65"/>
    </row>
    <row r="66" spans="1:7" s="135" customFormat="1" ht="15" hidden="1" customHeight="1" x14ac:dyDescent="0.25">
      <c r="A66"/>
      <c r="B66"/>
      <c r="C66"/>
      <c r="D66"/>
      <c r="E66" s="118"/>
      <c r="F66" s="118"/>
      <c r="G66"/>
    </row>
    <row r="67" spans="1:7" s="135" customFormat="1" ht="15" hidden="1" customHeight="1" x14ac:dyDescent="0.25">
      <c r="A67"/>
      <c r="B67"/>
      <c r="C67"/>
      <c r="D67"/>
      <c r="E67" s="118"/>
      <c r="F67" s="118"/>
      <c r="G67"/>
    </row>
    <row r="68" spans="1:7" s="135" customFormat="1" ht="15" hidden="1" customHeight="1" x14ac:dyDescent="0.25">
      <c r="A68"/>
      <c r="B68"/>
      <c r="C68"/>
      <c r="D68"/>
      <c r="E68" s="118"/>
      <c r="F68" s="118"/>
      <c r="G68"/>
    </row>
    <row r="69" spans="1:7" s="135" customFormat="1" ht="15" hidden="1" customHeight="1" x14ac:dyDescent="0.25">
      <c r="A69"/>
      <c r="B69"/>
      <c r="C69"/>
      <c r="D69"/>
      <c r="E69" s="118"/>
      <c r="F69" s="118"/>
      <c r="G69"/>
    </row>
    <row r="70" spans="1:7" s="135" customFormat="1" ht="15" hidden="1" customHeight="1" x14ac:dyDescent="0.25">
      <c r="A70"/>
      <c r="B70"/>
      <c r="C70"/>
      <c r="D70"/>
      <c r="E70" s="118"/>
      <c r="F70" s="118"/>
      <c r="G70"/>
    </row>
    <row r="71" spans="1:7" s="135" customFormat="1" ht="15" hidden="1" customHeight="1" x14ac:dyDescent="0.25">
      <c r="A71"/>
      <c r="B71"/>
      <c r="C71"/>
      <c r="D71"/>
      <c r="E71" s="118"/>
      <c r="F71" s="118"/>
      <c r="G71"/>
    </row>
    <row r="72" spans="1:7" s="135" customFormat="1" ht="15" hidden="1" customHeight="1" x14ac:dyDescent="0.25">
      <c r="A72"/>
      <c r="B72"/>
      <c r="C72"/>
      <c r="D72"/>
      <c r="E72" s="118"/>
      <c r="F72" s="118"/>
      <c r="G72"/>
    </row>
    <row r="73" spans="1:7" s="135" customFormat="1" ht="15" hidden="1" customHeight="1" x14ac:dyDescent="0.25">
      <c r="A73"/>
      <c r="B73"/>
      <c r="C73"/>
      <c r="D73"/>
      <c r="E73" s="118"/>
      <c r="F73" s="118"/>
      <c r="G73"/>
    </row>
    <row r="74" spans="1:7" s="135" customFormat="1" ht="15" hidden="1" customHeight="1" x14ac:dyDescent="0.25">
      <c r="A74"/>
      <c r="B74"/>
      <c r="C74"/>
      <c r="D74"/>
      <c r="E74" s="118"/>
      <c r="F74" s="118"/>
      <c r="G74"/>
    </row>
    <row r="75" spans="1:7" s="135" customFormat="1" ht="15" hidden="1" customHeight="1" x14ac:dyDescent="0.25">
      <c r="A75"/>
      <c r="B75"/>
      <c r="C75"/>
      <c r="D75"/>
      <c r="E75" s="118"/>
      <c r="F75" s="118"/>
      <c r="G75"/>
    </row>
    <row r="76" spans="1:7" s="135" customFormat="1" ht="15" hidden="1" customHeight="1" x14ac:dyDescent="0.25">
      <c r="A76"/>
      <c r="B76"/>
      <c r="C76"/>
      <c r="D76"/>
      <c r="E76" s="118"/>
      <c r="F76" s="118"/>
      <c r="G76"/>
    </row>
    <row r="77" spans="1:7" s="135" customFormat="1" ht="15" hidden="1" customHeight="1" x14ac:dyDescent="0.25">
      <c r="A77"/>
      <c r="B77"/>
      <c r="C77"/>
      <c r="D77"/>
      <c r="E77" s="118"/>
      <c r="F77" s="118"/>
      <c r="G77"/>
    </row>
    <row r="78" spans="1:7" s="135" customFormat="1" ht="15" hidden="1" customHeight="1" x14ac:dyDescent="0.25">
      <c r="A78"/>
      <c r="B78"/>
      <c r="C78"/>
      <c r="D78"/>
      <c r="E78" s="118"/>
      <c r="F78" s="118"/>
      <c r="G78"/>
    </row>
    <row r="79" spans="1:7" s="135" customFormat="1" ht="15" hidden="1" customHeight="1" x14ac:dyDescent="0.25">
      <c r="A79"/>
      <c r="B79"/>
      <c r="C79"/>
      <c r="D79"/>
      <c r="E79" s="118"/>
      <c r="F79" s="118"/>
      <c r="G79"/>
    </row>
    <row r="80" spans="1:7" s="135" customFormat="1" ht="15" hidden="1" customHeight="1" x14ac:dyDescent="0.25">
      <c r="A80"/>
      <c r="B80"/>
      <c r="C80"/>
      <c r="D80"/>
      <c r="E80" s="118"/>
      <c r="F80" s="118"/>
      <c r="G80"/>
    </row>
    <row r="81" spans="1:7" s="135" customFormat="1" ht="15" hidden="1" customHeight="1" x14ac:dyDescent="0.25">
      <c r="A81"/>
      <c r="B81"/>
      <c r="C81"/>
      <c r="D81"/>
      <c r="E81" s="118"/>
      <c r="F81" s="118"/>
      <c r="G81"/>
    </row>
    <row r="82" spans="1:7" s="135" customFormat="1" ht="15" hidden="1" customHeight="1" x14ac:dyDescent="0.25">
      <c r="A82"/>
      <c r="B82"/>
      <c r="C82"/>
      <c r="D82"/>
      <c r="E82" s="118"/>
      <c r="F82" s="118"/>
      <c r="G82"/>
    </row>
    <row r="83" spans="1:7" s="135" customFormat="1" ht="15" hidden="1" customHeight="1" x14ac:dyDescent="0.25">
      <c r="A83"/>
      <c r="B83"/>
      <c r="C83"/>
      <c r="D83"/>
      <c r="E83" s="118"/>
      <c r="F83" s="118"/>
      <c r="G83"/>
    </row>
    <row r="84" spans="1:7" s="135" customFormat="1" ht="15" hidden="1" customHeight="1" x14ac:dyDescent="0.25">
      <c r="A84"/>
      <c r="B84"/>
      <c r="C84"/>
      <c r="D84"/>
      <c r="E84" s="118"/>
      <c r="F84" s="118"/>
      <c r="G84"/>
    </row>
    <row r="85" spans="1:7" s="135" customFormat="1" ht="15" hidden="1" customHeight="1" x14ac:dyDescent="0.25">
      <c r="A85"/>
      <c r="B85"/>
      <c r="C85"/>
      <c r="D85"/>
      <c r="E85" s="118"/>
      <c r="F85" s="118"/>
      <c r="G85"/>
    </row>
    <row r="86" spans="1:7" s="112" customFormat="1" ht="15" customHeight="1" x14ac:dyDescent="0.25">
      <c r="A86"/>
      <c r="B86"/>
      <c r="C86"/>
      <c r="D86"/>
      <c r="E86" s="118"/>
      <c r="F86" s="118"/>
      <c r="G86"/>
    </row>
    <row r="87" spans="1:7" s="112" customFormat="1" ht="15" customHeight="1" x14ac:dyDescent="0.25">
      <c r="A87"/>
      <c r="B87"/>
      <c r="C87"/>
      <c r="D87"/>
      <c r="E87" s="118"/>
      <c r="F87" s="118"/>
      <c r="G87"/>
    </row>
    <row r="88" spans="1:7" s="112" customFormat="1" ht="15" customHeight="1" x14ac:dyDescent="0.25">
      <c r="A88"/>
      <c r="B88"/>
      <c r="C88"/>
      <c r="D88"/>
      <c r="E88" s="118"/>
      <c r="F88" s="118"/>
      <c r="G88"/>
    </row>
    <row r="89" spans="1:7" s="112" customFormat="1" ht="15" customHeight="1" x14ac:dyDescent="0.25">
      <c r="A89"/>
      <c r="B89"/>
      <c r="C89"/>
      <c r="D89"/>
      <c r="E89" s="118"/>
      <c r="F89" s="118"/>
      <c r="G89"/>
    </row>
    <row r="90" spans="1:7" s="112" customFormat="1" ht="15" customHeight="1" x14ac:dyDescent="0.25">
      <c r="A90"/>
      <c r="B90"/>
      <c r="C90"/>
      <c r="D90"/>
      <c r="E90" s="118"/>
      <c r="F90" s="118"/>
      <c r="G90"/>
    </row>
    <row r="91" spans="1:7" s="112" customFormat="1" ht="15" customHeight="1" x14ac:dyDescent="0.25">
      <c r="A91"/>
      <c r="B91"/>
      <c r="C91"/>
      <c r="D91"/>
      <c r="E91" s="118"/>
      <c r="F91" s="118"/>
      <c r="G91"/>
    </row>
    <row r="92" spans="1:7" s="112" customFormat="1" ht="15" customHeight="1" x14ac:dyDescent="0.25">
      <c r="A92"/>
      <c r="B92"/>
      <c r="C92"/>
      <c r="D92"/>
      <c r="E92" s="118"/>
      <c r="F92" s="118"/>
      <c r="G92"/>
    </row>
    <row r="93" spans="1:7" s="112" customFormat="1" ht="15" customHeight="1" x14ac:dyDescent="0.25">
      <c r="A93"/>
      <c r="B93"/>
      <c r="C93"/>
      <c r="D93"/>
      <c r="E93" s="118"/>
      <c r="F93" s="118"/>
      <c r="G93"/>
    </row>
    <row r="94" spans="1:7" s="112" customFormat="1" ht="15" customHeight="1" x14ac:dyDescent="0.25">
      <c r="A94"/>
      <c r="B94"/>
      <c r="C94"/>
      <c r="D94"/>
      <c r="E94" s="118"/>
      <c r="F94" s="118"/>
      <c r="G94"/>
    </row>
    <row r="95" spans="1:7" s="112" customFormat="1" ht="15" customHeight="1" x14ac:dyDescent="0.25">
      <c r="A95"/>
      <c r="B95"/>
      <c r="C95"/>
      <c r="D95"/>
      <c r="E95" s="118"/>
      <c r="F95" s="118"/>
      <c r="G95"/>
    </row>
    <row r="96" spans="1:7" s="57" customFormat="1" ht="15" hidden="1" customHeight="1" x14ac:dyDescent="0.25">
      <c r="A96"/>
      <c r="B96"/>
      <c r="C96"/>
      <c r="D96"/>
      <c r="E96" s="118"/>
      <c r="F96" s="118"/>
      <c r="G96"/>
    </row>
    <row r="97" spans="1:11" s="57" customFormat="1" ht="15" hidden="1" customHeight="1" x14ac:dyDescent="0.25">
      <c r="A97"/>
      <c r="B97"/>
      <c r="C97"/>
      <c r="D97"/>
      <c r="E97" s="118"/>
      <c r="F97" s="118"/>
      <c r="G97"/>
    </row>
    <row r="98" spans="1:11" s="57" customFormat="1" ht="15" hidden="1" customHeight="1" x14ac:dyDescent="0.25">
      <c r="A98"/>
      <c r="B98"/>
      <c r="C98"/>
      <c r="D98"/>
      <c r="E98" s="118"/>
      <c r="F98" s="118"/>
      <c r="G98"/>
    </row>
    <row r="99" spans="1:11" s="57" customFormat="1" ht="15" hidden="1" customHeight="1" x14ac:dyDescent="0.25">
      <c r="A99"/>
      <c r="B99"/>
      <c r="C99"/>
      <c r="D99"/>
      <c r="E99" s="118"/>
      <c r="F99" s="118"/>
      <c r="G99"/>
      <c r="K99" s="57" t="e">
        <f>#REF!-41315.9</f>
        <v>#REF!</v>
      </c>
    </row>
    <row r="100" spans="1:11" s="57" customFormat="1" ht="15" hidden="1" customHeight="1" x14ac:dyDescent="0.25">
      <c r="A100"/>
      <c r="B100"/>
      <c r="C100"/>
      <c r="D100"/>
      <c r="E100" s="118"/>
      <c r="F100" s="118"/>
      <c r="G100"/>
    </row>
    <row r="101" spans="1:11" s="57" customFormat="1" ht="15" hidden="1" customHeight="1" x14ac:dyDescent="0.25">
      <c r="A101"/>
      <c r="B101"/>
      <c r="C101"/>
      <c r="D101"/>
      <c r="E101" s="118"/>
      <c r="F101" s="118"/>
      <c r="G101"/>
    </row>
    <row r="102" spans="1:11" s="57" customFormat="1" ht="15" hidden="1" customHeight="1" x14ac:dyDescent="0.25">
      <c r="A102"/>
      <c r="B102"/>
      <c r="C102"/>
      <c r="D102"/>
      <c r="E102" s="118"/>
      <c r="F102" s="118"/>
      <c r="G102"/>
    </row>
    <row r="103" spans="1:11" s="57" customFormat="1" ht="15" hidden="1" customHeight="1" x14ac:dyDescent="0.25">
      <c r="A103"/>
      <c r="B103"/>
      <c r="C103"/>
      <c r="D103"/>
      <c r="E103" s="118"/>
      <c r="F103" s="118"/>
      <c r="G103"/>
    </row>
    <row r="104" spans="1:11" s="57" customFormat="1" ht="15" hidden="1" customHeight="1" x14ac:dyDescent="0.25">
      <c r="A104"/>
      <c r="B104"/>
      <c r="C104"/>
      <c r="D104"/>
      <c r="E104" s="118"/>
      <c r="F104" s="118"/>
      <c r="G104"/>
    </row>
    <row r="105" spans="1:11" s="57" customFormat="1" ht="15" hidden="1" customHeight="1" x14ac:dyDescent="0.25">
      <c r="A105"/>
      <c r="B105"/>
      <c r="C105"/>
      <c r="D105"/>
      <c r="E105" s="118"/>
      <c r="F105" s="118"/>
      <c r="G105"/>
    </row>
    <row r="106" spans="1:11" s="112" customFormat="1" ht="15" hidden="1" customHeight="1" x14ac:dyDescent="0.25">
      <c r="A106"/>
      <c r="B106"/>
      <c r="C106"/>
      <c r="D106"/>
      <c r="E106" s="118"/>
      <c r="F106" s="118"/>
      <c r="G106"/>
    </row>
    <row r="107" spans="1:11" s="112" customFormat="1" ht="15" hidden="1" customHeight="1" x14ac:dyDescent="0.25">
      <c r="A107"/>
      <c r="B107"/>
      <c r="C107"/>
      <c r="D107"/>
      <c r="E107" s="118"/>
      <c r="F107" s="118"/>
      <c r="G107"/>
    </row>
    <row r="108" spans="1:11" s="112" customFormat="1" ht="15" hidden="1" customHeight="1" x14ac:dyDescent="0.25">
      <c r="A108"/>
      <c r="B108"/>
      <c r="C108"/>
      <c r="D108"/>
      <c r="E108" s="118"/>
      <c r="F108" s="118"/>
      <c r="G108"/>
    </row>
    <row r="109" spans="1:11" s="112" customFormat="1" ht="15" hidden="1" customHeight="1" x14ac:dyDescent="0.25">
      <c r="A109"/>
      <c r="B109"/>
      <c r="C109"/>
      <c r="D109"/>
      <c r="E109" s="118"/>
      <c r="F109" s="118"/>
      <c r="G109"/>
    </row>
    <row r="110" spans="1:11" s="112" customFormat="1" ht="15" hidden="1" customHeight="1" x14ac:dyDescent="0.25">
      <c r="A110"/>
      <c r="B110"/>
      <c r="C110"/>
      <c r="D110"/>
      <c r="E110" s="118"/>
      <c r="F110" s="118"/>
      <c r="G110"/>
    </row>
    <row r="111" spans="1:11" s="112" customFormat="1" ht="15" hidden="1" customHeight="1" x14ac:dyDescent="0.25">
      <c r="A111"/>
      <c r="B111"/>
      <c r="C111"/>
      <c r="D111"/>
      <c r="E111" s="118"/>
      <c r="F111" s="118"/>
      <c r="G111"/>
    </row>
    <row r="112" spans="1:11" s="112" customFormat="1" ht="15" hidden="1" customHeight="1" x14ac:dyDescent="0.25">
      <c r="A112"/>
      <c r="B112"/>
      <c r="C112"/>
      <c r="D112"/>
      <c r="E112" s="118"/>
      <c r="F112" s="118"/>
      <c r="G112"/>
    </row>
    <row r="113" spans="1:7" s="112" customFormat="1" ht="15" hidden="1" customHeight="1" x14ac:dyDescent="0.25">
      <c r="A113"/>
      <c r="B113"/>
      <c r="C113"/>
      <c r="D113"/>
      <c r="E113" s="118"/>
      <c r="F113" s="118"/>
      <c r="G113"/>
    </row>
    <row r="114" spans="1:7" s="112" customFormat="1" ht="15" hidden="1" customHeight="1" x14ac:dyDescent="0.25">
      <c r="A114"/>
      <c r="B114"/>
      <c r="C114"/>
      <c r="D114"/>
      <c r="E114" s="118"/>
      <c r="F114" s="118"/>
      <c r="G114"/>
    </row>
    <row r="115" spans="1:7" s="112" customFormat="1" ht="15" hidden="1" customHeight="1" x14ac:dyDescent="0.25">
      <c r="A115"/>
      <c r="B115"/>
      <c r="C115"/>
      <c r="D115"/>
      <c r="E115" s="118"/>
      <c r="F115" s="118"/>
      <c r="G115"/>
    </row>
    <row r="116" spans="1:7" s="112" customFormat="1" ht="15" hidden="1" customHeight="1" x14ac:dyDescent="0.25">
      <c r="A116"/>
      <c r="B116"/>
      <c r="C116"/>
      <c r="D116"/>
      <c r="E116" s="118"/>
      <c r="F116" s="118"/>
      <c r="G116"/>
    </row>
    <row r="117" spans="1:7" s="112" customFormat="1" ht="15" hidden="1" customHeight="1" x14ac:dyDescent="0.25">
      <c r="A117"/>
      <c r="B117"/>
      <c r="C117"/>
      <c r="D117"/>
      <c r="E117" s="118"/>
      <c r="F117" s="118"/>
      <c r="G117"/>
    </row>
    <row r="118" spans="1:7" s="112" customFormat="1" ht="15" hidden="1" customHeight="1" x14ac:dyDescent="0.25">
      <c r="A118"/>
      <c r="B118"/>
      <c r="C118"/>
      <c r="D118"/>
      <c r="E118" s="118"/>
      <c r="F118" s="118"/>
      <c r="G118"/>
    </row>
    <row r="119" spans="1:7" s="112" customFormat="1" ht="15" hidden="1" customHeight="1" x14ac:dyDescent="0.25">
      <c r="A119"/>
      <c r="B119"/>
      <c r="C119"/>
      <c r="D119"/>
      <c r="E119" s="118"/>
      <c r="F119" s="118"/>
      <c r="G119"/>
    </row>
    <row r="120" spans="1:7" s="112" customFormat="1" ht="15" hidden="1" customHeight="1" x14ac:dyDescent="0.25">
      <c r="A120"/>
      <c r="B120"/>
      <c r="C120"/>
      <c r="D120"/>
      <c r="E120" s="118"/>
      <c r="F120" s="118"/>
      <c r="G120"/>
    </row>
    <row r="121" spans="1:7" s="112" customFormat="1" ht="15" hidden="1" customHeight="1" x14ac:dyDescent="0.25">
      <c r="A121"/>
      <c r="B121"/>
      <c r="C121"/>
      <c r="D121"/>
      <c r="E121" s="118"/>
      <c r="F121" s="118"/>
      <c r="G121"/>
    </row>
    <row r="122" spans="1:7" s="112" customFormat="1" ht="15" hidden="1" customHeight="1" x14ac:dyDescent="0.25">
      <c r="A122"/>
      <c r="B122"/>
      <c r="C122"/>
      <c r="D122"/>
      <c r="E122" s="118"/>
      <c r="F122" s="118"/>
      <c r="G122"/>
    </row>
    <row r="123" spans="1:7" s="112" customFormat="1" ht="15" hidden="1" customHeight="1" x14ac:dyDescent="0.25">
      <c r="A123"/>
      <c r="B123"/>
      <c r="C123"/>
      <c r="D123"/>
      <c r="E123" s="118"/>
      <c r="F123" s="118"/>
      <c r="G123"/>
    </row>
    <row r="124" spans="1:7" s="112" customFormat="1" ht="15" hidden="1" customHeight="1" x14ac:dyDescent="0.25">
      <c r="A124"/>
      <c r="B124"/>
      <c r="C124"/>
      <c r="D124"/>
      <c r="E124" s="118"/>
      <c r="F124" s="118"/>
      <c r="G124"/>
    </row>
    <row r="125" spans="1:7" s="112" customFormat="1" ht="15" hidden="1" customHeight="1" x14ac:dyDescent="0.25">
      <c r="A125"/>
      <c r="B125"/>
      <c r="C125"/>
      <c r="D125"/>
      <c r="E125" s="118"/>
      <c r="F125" s="118"/>
      <c r="G125"/>
    </row>
    <row r="126" spans="1:7" s="112" customFormat="1" ht="15" hidden="1" customHeight="1" x14ac:dyDescent="0.25">
      <c r="A126"/>
      <c r="B126"/>
      <c r="C126"/>
      <c r="D126"/>
      <c r="E126" s="118"/>
      <c r="F126" s="118"/>
      <c r="G126"/>
    </row>
    <row r="127" spans="1:7" s="112" customFormat="1" ht="15" hidden="1" customHeight="1" x14ac:dyDescent="0.25">
      <c r="A127"/>
      <c r="B127"/>
      <c r="C127"/>
      <c r="D127"/>
      <c r="E127" s="118"/>
      <c r="F127" s="118"/>
      <c r="G127"/>
    </row>
    <row r="128" spans="1:7" s="112" customFormat="1" ht="15" hidden="1" customHeight="1" x14ac:dyDescent="0.25">
      <c r="A128"/>
      <c r="B128"/>
      <c r="C128"/>
      <c r="D128"/>
      <c r="E128" s="118"/>
      <c r="F128" s="118"/>
      <c r="G128"/>
    </row>
    <row r="129" spans="1:7" s="112" customFormat="1" ht="15" hidden="1" customHeight="1" x14ac:dyDescent="0.25">
      <c r="A129"/>
      <c r="B129"/>
      <c r="C129"/>
      <c r="D129"/>
      <c r="E129" s="118"/>
      <c r="F129" s="118"/>
      <c r="G129"/>
    </row>
    <row r="130" spans="1:7" s="112" customFormat="1" ht="15" hidden="1" customHeight="1" x14ac:dyDescent="0.25">
      <c r="A130"/>
      <c r="B130"/>
      <c r="C130"/>
      <c r="D130"/>
      <c r="E130" s="118"/>
      <c r="F130" s="118"/>
      <c r="G130"/>
    </row>
    <row r="131" spans="1:7" s="112" customFormat="1" ht="15" hidden="1" customHeight="1" x14ac:dyDescent="0.25">
      <c r="A131"/>
      <c r="B131"/>
      <c r="C131"/>
      <c r="D131"/>
      <c r="E131" s="118"/>
      <c r="F131" s="118"/>
      <c r="G131"/>
    </row>
    <row r="132" spans="1:7" s="112" customFormat="1" ht="15" hidden="1" customHeight="1" x14ac:dyDescent="0.25">
      <c r="A132"/>
      <c r="B132"/>
      <c r="C132"/>
      <c r="D132"/>
      <c r="E132" s="118"/>
      <c r="F132" s="118"/>
      <c r="G132"/>
    </row>
    <row r="133" spans="1:7" s="112" customFormat="1" ht="15" hidden="1" customHeight="1" x14ac:dyDescent="0.25">
      <c r="A133"/>
      <c r="B133"/>
      <c r="C133"/>
      <c r="D133"/>
      <c r="E133" s="118"/>
      <c r="F133" s="118"/>
      <c r="G133"/>
    </row>
    <row r="134" spans="1:7" s="112" customFormat="1" ht="15" hidden="1" customHeight="1" x14ac:dyDescent="0.25">
      <c r="A134"/>
      <c r="B134"/>
      <c r="C134"/>
      <c r="D134"/>
      <c r="E134" s="118"/>
      <c r="F134" s="118"/>
      <c r="G134"/>
    </row>
    <row r="135" spans="1:7" s="112" customFormat="1" ht="15" hidden="1" customHeight="1" x14ac:dyDescent="0.25">
      <c r="A135"/>
      <c r="B135"/>
      <c r="C135"/>
      <c r="D135"/>
      <c r="E135" s="118"/>
      <c r="F135" s="118"/>
      <c r="G135"/>
    </row>
    <row r="136" spans="1:7" s="112" customFormat="1" ht="15" hidden="1" customHeight="1" x14ac:dyDescent="0.25">
      <c r="A136"/>
      <c r="B136"/>
      <c r="C136"/>
      <c r="D136"/>
      <c r="E136" s="118"/>
      <c r="F136" s="118"/>
      <c r="G136"/>
    </row>
    <row r="137" spans="1:7" s="112" customFormat="1" ht="15" hidden="1" customHeight="1" x14ac:dyDescent="0.25">
      <c r="A137"/>
      <c r="B137"/>
      <c r="C137"/>
      <c r="D137"/>
      <c r="E137" s="118"/>
      <c r="F137" s="118"/>
      <c r="G137"/>
    </row>
    <row r="138" spans="1:7" s="112" customFormat="1" ht="15" hidden="1" customHeight="1" x14ac:dyDescent="0.25">
      <c r="A138"/>
      <c r="B138"/>
      <c r="C138"/>
      <c r="D138"/>
      <c r="E138" s="118"/>
      <c r="F138" s="118"/>
      <c r="G138"/>
    </row>
    <row r="139" spans="1:7" s="112" customFormat="1" ht="15" hidden="1" customHeight="1" x14ac:dyDescent="0.25">
      <c r="A139"/>
      <c r="B139"/>
      <c r="C139"/>
      <c r="D139"/>
      <c r="E139" s="118"/>
      <c r="F139" s="118"/>
      <c r="G139"/>
    </row>
    <row r="140" spans="1:7" s="112" customFormat="1" ht="15" hidden="1" customHeight="1" x14ac:dyDescent="0.25">
      <c r="A140"/>
      <c r="B140"/>
      <c r="C140"/>
      <c r="D140"/>
      <c r="E140" s="118"/>
      <c r="F140" s="118"/>
      <c r="G140"/>
    </row>
    <row r="141" spans="1:7" s="112" customFormat="1" ht="15" hidden="1" customHeight="1" x14ac:dyDescent="0.25">
      <c r="A141"/>
      <c r="B141"/>
      <c r="C141"/>
      <c r="D141"/>
      <c r="E141" s="118"/>
      <c r="F141" s="118"/>
      <c r="G141"/>
    </row>
    <row r="142" spans="1:7" s="112" customFormat="1" ht="15" hidden="1" customHeight="1" x14ac:dyDescent="0.25">
      <c r="A142"/>
      <c r="B142"/>
      <c r="C142"/>
      <c r="D142"/>
      <c r="E142" s="118"/>
      <c r="F142" s="118"/>
      <c r="G142"/>
    </row>
    <row r="143" spans="1:7" s="112" customFormat="1" ht="15" hidden="1" customHeight="1" x14ac:dyDescent="0.25">
      <c r="A143"/>
      <c r="B143"/>
      <c r="C143"/>
      <c r="D143"/>
      <c r="E143" s="118"/>
      <c r="F143" s="118"/>
      <c r="G143"/>
    </row>
    <row r="144" spans="1:7" s="112" customFormat="1" ht="15" hidden="1" customHeight="1" x14ac:dyDescent="0.25">
      <c r="A144"/>
      <c r="B144"/>
      <c r="C144"/>
      <c r="D144"/>
      <c r="E144" s="118"/>
      <c r="F144" s="118"/>
      <c r="G144"/>
    </row>
    <row r="145" spans="1:7" s="112" customFormat="1" ht="15" hidden="1" customHeight="1" x14ac:dyDescent="0.25">
      <c r="A145"/>
      <c r="B145"/>
      <c r="C145"/>
      <c r="D145"/>
      <c r="E145" s="118"/>
      <c r="F145" s="118"/>
      <c r="G145"/>
    </row>
    <row r="146" spans="1:7" s="112" customFormat="1" ht="15" hidden="1" customHeight="1" x14ac:dyDescent="0.25">
      <c r="A146"/>
      <c r="B146"/>
      <c r="C146"/>
      <c r="D146"/>
      <c r="E146" s="118"/>
      <c r="F146" s="118"/>
      <c r="G146"/>
    </row>
    <row r="147" spans="1:7" s="112" customFormat="1" ht="15" hidden="1" customHeight="1" x14ac:dyDescent="0.25">
      <c r="A147"/>
      <c r="B147"/>
      <c r="C147"/>
      <c r="D147"/>
      <c r="E147" s="118"/>
      <c r="F147" s="118"/>
      <c r="G147"/>
    </row>
    <row r="148" spans="1:7" s="112" customFormat="1" ht="15" hidden="1" customHeight="1" x14ac:dyDescent="0.25">
      <c r="A148"/>
      <c r="B148"/>
      <c r="C148"/>
      <c r="D148"/>
      <c r="E148" s="118"/>
      <c r="F148" s="118"/>
      <c r="G148"/>
    </row>
    <row r="149" spans="1:7" s="112" customFormat="1" ht="15" hidden="1" customHeight="1" x14ac:dyDescent="0.25">
      <c r="A149"/>
      <c r="B149"/>
      <c r="C149"/>
      <c r="D149"/>
      <c r="E149" s="118"/>
      <c r="F149" s="118"/>
      <c r="G149"/>
    </row>
    <row r="150" spans="1:7" s="112" customFormat="1" ht="15" hidden="1" customHeight="1" x14ac:dyDescent="0.25">
      <c r="A150"/>
      <c r="B150"/>
      <c r="C150"/>
      <c r="D150"/>
      <c r="E150" s="118"/>
      <c r="F150" s="118"/>
      <c r="G150"/>
    </row>
    <row r="151" spans="1:7" s="112" customFormat="1" ht="15" hidden="1" customHeight="1" x14ac:dyDescent="0.25">
      <c r="A151"/>
      <c r="B151"/>
      <c r="C151"/>
      <c r="D151"/>
      <c r="E151" s="118"/>
      <c r="F151" s="118"/>
      <c r="G151"/>
    </row>
    <row r="152" spans="1:7" s="112" customFormat="1" ht="15" hidden="1" customHeight="1" x14ac:dyDescent="0.25">
      <c r="A152"/>
      <c r="B152"/>
      <c r="C152"/>
      <c r="D152"/>
      <c r="E152" s="118"/>
      <c r="F152" s="118"/>
      <c r="G152"/>
    </row>
    <row r="153" spans="1:7" s="112" customFormat="1" ht="15" hidden="1" customHeight="1" x14ac:dyDescent="0.25">
      <c r="A153"/>
      <c r="B153"/>
      <c r="C153"/>
      <c r="D153"/>
      <c r="E153" s="118"/>
      <c r="F153" s="118"/>
      <c r="G153"/>
    </row>
    <row r="154" spans="1:7" s="112" customFormat="1" ht="15" hidden="1" customHeight="1" x14ac:dyDescent="0.25">
      <c r="A154"/>
      <c r="B154"/>
      <c r="C154"/>
      <c r="D154"/>
      <c r="E154" s="118"/>
      <c r="F154" s="118"/>
      <c r="G154"/>
    </row>
    <row r="155" spans="1:7" s="112" customFormat="1" ht="15" hidden="1" customHeight="1" x14ac:dyDescent="0.25">
      <c r="A155"/>
      <c r="B155"/>
      <c r="C155"/>
      <c r="D155"/>
      <c r="E155" s="118"/>
      <c r="F155" s="118"/>
      <c r="G155"/>
    </row>
    <row r="156" spans="1:7" s="112" customFormat="1" ht="15" hidden="1" customHeight="1" x14ac:dyDescent="0.25">
      <c r="A156"/>
      <c r="B156"/>
      <c r="C156"/>
      <c r="D156"/>
      <c r="E156" s="118"/>
      <c r="F156" s="118"/>
      <c r="G156"/>
    </row>
    <row r="157" spans="1:7" s="112" customFormat="1" ht="15" hidden="1" customHeight="1" x14ac:dyDescent="0.25">
      <c r="A157"/>
      <c r="B157"/>
      <c r="C157"/>
      <c r="D157"/>
      <c r="E157" s="118"/>
      <c r="F157" s="118"/>
      <c r="G157"/>
    </row>
    <row r="158" spans="1:7" s="112" customFormat="1" ht="15" hidden="1" customHeight="1" x14ac:dyDescent="0.25">
      <c r="A158"/>
      <c r="B158"/>
      <c r="C158"/>
      <c r="D158"/>
      <c r="E158" s="118"/>
      <c r="F158" s="118"/>
      <c r="G158"/>
    </row>
    <row r="159" spans="1:7" s="112" customFormat="1" ht="15" hidden="1" customHeight="1" x14ac:dyDescent="0.25">
      <c r="A159"/>
      <c r="B159"/>
      <c r="C159"/>
      <c r="D159"/>
      <c r="E159" s="118"/>
      <c r="F159" s="118"/>
      <c r="G159"/>
    </row>
    <row r="160" spans="1:7" s="112" customFormat="1" ht="15" hidden="1" customHeight="1" x14ac:dyDescent="0.25">
      <c r="A160"/>
      <c r="B160"/>
      <c r="C160"/>
      <c r="D160"/>
      <c r="E160" s="118"/>
      <c r="F160" s="118"/>
      <c r="G160"/>
    </row>
    <row r="161" spans="1:7" s="112" customFormat="1" ht="15" hidden="1" customHeight="1" x14ac:dyDescent="0.25">
      <c r="A161"/>
      <c r="B161"/>
      <c r="C161"/>
      <c r="D161"/>
      <c r="E161" s="118"/>
      <c r="F161" s="118"/>
      <c r="G161"/>
    </row>
    <row r="162" spans="1:7" s="112" customFormat="1" ht="15" hidden="1" customHeight="1" x14ac:dyDescent="0.25">
      <c r="A162"/>
      <c r="B162"/>
      <c r="C162"/>
      <c r="D162"/>
      <c r="E162" s="118"/>
      <c r="F162" s="118"/>
      <c r="G162"/>
    </row>
    <row r="163" spans="1:7" s="112" customFormat="1" ht="15" hidden="1" customHeight="1" x14ac:dyDescent="0.25">
      <c r="A163"/>
      <c r="B163"/>
      <c r="C163"/>
      <c r="D163"/>
      <c r="E163" s="118"/>
      <c r="F163" s="118"/>
      <c r="G163"/>
    </row>
    <row r="164" spans="1:7" s="112" customFormat="1" ht="15" hidden="1" customHeight="1" x14ac:dyDescent="0.25">
      <c r="A164"/>
      <c r="B164"/>
      <c r="C164"/>
      <c r="D164"/>
      <c r="E164" s="118"/>
      <c r="F164" s="118"/>
      <c r="G164"/>
    </row>
    <row r="165" spans="1:7" s="112" customFormat="1" ht="15" hidden="1" customHeight="1" x14ac:dyDescent="0.25">
      <c r="A165"/>
      <c r="B165"/>
      <c r="C165"/>
      <c r="D165"/>
      <c r="E165" s="118"/>
      <c r="F165" s="118"/>
      <c r="G165"/>
    </row>
    <row r="166" spans="1:7" s="112" customFormat="1" ht="15" hidden="1" customHeight="1" x14ac:dyDescent="0.25">
      <c r="A166"/>
      <c r="B166"/>
      <c r="C166"/>
      <c r="D166"/>
      <c r="E166" s="118"/>
      <c r="F166" s="118"/>
      <c r="G166"/>
    </row>
    <row r="167" spans="1:7" s="112" customFormat="1" ht="15" hidden="1" customHeight="1" x14ac:dyDescent="0.25">
      <c r="A167"/>
      <c r="B167"/>
      <c r="C167"/>
      <c r="D167"/>
      <c r="E167" s="118"/>
      <c r="F167" s="118"/>
      <c r="G167"/>
    </row>
    <row r="168" spans="1:7" s="112" customFormat="1" ht="15" hidden="1" customHeight="1" x14ac:dyDescent="0.25">
      <c r="A168"/>
      <c r="B168"/>
      <c r="C168"/>
      <c r="D168"/>
      <c r="E168" s="118"/>
      <c r="F168" s="118"/>
      <c r="G168"/>
    </row>
    <row r="169" spans="1:7" s="112" customFormat="1" ht="15" hidden="1" customHeight="1" x14ac:dyDescent="0.25">
      <c r="A169"/>
      <c r="B169"/>
      <c r="C169"/>
      <c r="D169"/>
      <c r="E169" s="118"/>
      <c r="F169" s="118"/>
      <c r="G169"/>
    </row>
    <row r="170" spans="1:7" s="112" customFormat="1" ht="15" hidden="1" customHeight="1" x14ac:dyDescent="0.25">
      <c r="A170"/>
      <c r="B170"/>
      <c r="C170"/>
      <c r="D170"/>
      <c r="E170" s="118"/>
      <c r="F170" s="118"/>
      <c r="G170"/>
    </row>
    <row r="171" spans="1:7" s="112" customFormat="1" ht="15" hidden="1" customHeight="1" x14ac:dyDescent="0.25">
      <c r="A171"/>
      <c r="B171"/>
      <c r="C171"/>
      <c r="D171"/>
      <c r="E171" s="118"/>
      <c r="F171" s="118"/>
      <c r="G171"/>
    </row>
    <row r="172" spans="1:7" s="112" customFormat="1" ht="15" hidden="1" customHeight="1" x14ac:dyDescent="0.25">
      <c r="A172"/>
      <c r="B172"/>
      <c r="C172"/>
      <c r="D172"/>
      <c r="E172" s="118"/>
      <c r="F172" s="118"/>
      <c r="G172"/>
    </row>
    <row r="173" spans="1:7" s="112" customFormat="1" ht="15" hidden="1" customHeight="1" x14ac:dyDescent="0.25">
      <c r="A173"/>
      <c r="B173"/>
      <c r="C173"/>
      <c r="D173"/>
      <c r="E173" s="118"/>
      <c r="F173" s="118"/>
      <c r="G173"/>
    </row>
    <row r="174" spans="1:7" s="112" customFormat="1" ht="15" hidden="1" customHeight="1" x14ac:dyDescent="0.25">
      <c r="A174"/>
      <c r="B174"/>
      <c r="C174"/>
      <c r="D174"/>
      <c r="E174" s="118"/>
      <c r="F174" s="118"/>
      <c r="G174"/>
    </row>
    <row r="175" spans="1:7" s="112" customFormat="1" ht="15" hidden="1" customHeight="1" x14ac:dyDescent="0.25">
      <c r="A175"/>
      <c r="B175"/>
      <c r="C175"/>
      <c r="D175"/>
      <c r="E175" s="118"/>
      <c r="F175" s="118"/>
      <c r="G175"/>
    </row>
    <row r="176" spans="1:7" s="112" customFormat="1" ht="15" hidden="1" customHeight="1" x14ac:dyDescent="0.25">
      <c r="A176"/>
      <c r="B176"/>
      <c r="C176"/>
      <c r="D176"/>
      <c r="E176" s="118"/>
      <c r="F176" s="118"/>
      <c r="G176"/>
    </row>
    <row r="177" spans="1:7" s="112" customFormat="1" ht="15" hidden="1" customHeight="1" x14ac:dyDescent="0.25">
      <c r="A177"/>
      <c r="B177"/>
      <c r="C177"/>
      <c r="D177"/>
      <c r="E177" s="118"/>
      <c r="F177" s="118"/>
      <c r="G177"/>
    </row>
    <row r="178" spans="1:7" s="112" customFormat="1" ht="15" hidden="1" customHeight="1" x14ac:dyDescent="0.25">
      <c r="A178"/>
      <c r="B178"/>
      <c r="C178"/>
      <c r="D178"/>
      <c r="E178" s="118"/>
      <c r="F178" s="118"/>
      <c r="G178"/>
    </row>
    <row r="179" spans="1:7" s="112" customFormat="1" ht="15" hidden="1" customHeight="1" x14ac:dyDescent="0.25">
      <c r="A179"/>
      <c r="B179"/>
      <c r="C179"/>
      <c r="D179"/>
      <c r="E179" s="118"/>
      <c r="F179" s="118"/>
      <c r="G179"/>
    </row>
    <row r="180" spans="1:7" s="112" customFormat="1" ht="15" hidden="1" customHeight="1" x14ac:dyDescent="0.25">
      <c r="A180"/>
      <c r="B180"/>
      <c r="C180"/>
      <c r="D180"/>
      <c r="E180" s="118"/>
      <c r="F180" s="118"/>
      <c r="G180"/>
    </row>
    <row r="181" spans="1:7" s="112" customFormat="1" ht="15" hidden="1" customHeight="1" x14ac:dyDescent="0.25">
      <c r="A181"/>
      <c r="B181"/>
      <c r="C181"/>
      <c r="D181"/>
      <c r="E181" s="118"/>
      <c r="F181" s="118"/>
      <c r="G181"/>
    </row>
    <row r="182" spans="1:7" s="112" customFormat="1" ht="15" hidden="1" customHeight="1" x14ac:dyDescent="0.25">
      <c r="A182"/>
      <c r="B182"/>
      <c r="C182"/>
      <c r="D182"/>
      <c r="E182" s="118"/>
      <c r="F182" s="118"/>
      <c r="G182"/>
    </row>
    <row r="183" spans="1:7" s="112" customFormat="1" ht="15" hidden="1" customHeight="1" x14ac:dyDescent="0.25">
      <c r="A183"/>
      <c r="B183"/>
      <c r="C183"/>
      <c r="D183"/>
      <c r="E183" s="118"/>
      <c r="F183" s="118"/>
      <c r="G183"/>
    </row>
    <row r="184" spans="1:7" s="112" customFormat="1" ht="15" hidden="1" customHeight="1" x14ac:dyDescent="0.25">
      <c r="A184"/>
      <c r="B184"/>
      <c r="C184"/>
      <c r="D184"/>
      <c r="E184" s="118"/>
      <c r="F184" s="118"/>
      <c r="G184"/>
    </row>
    <row r="185" spans="1:7" s="112" customFormat="1" ht="15" hidden="1" customHeight="1" x14ac:dyDescent="0.25">
      <c r="A185"/>
      <c r="B185"/>
      <c r="C185"/>
      <c r="D185"/>
      <c r="E185" s="118"/>
      <c r="F185" s="118"/>
      <c r="G185"/>
    </row>
    <row r="186" spans="1:7" s="112" customFormat="1" ht="15" hidden="1" customHeight="1" x14ac:dyDescent="0.25">
      <c r="A186"/>
      <c r="B186"/>
      <c r="C186"/>
      <c r="D186"/>
      <c r="E186" s="118"/>
      <c r="F186" s="118"/>
      <c r="G186"/>
    </row>
    <row r="187" spans="1:7" s="112" customFormat="1" ht="15" hidden="1" customHeight="1" x14ac:dyDescent="0.25">
      <c r="A187"/>
      <c r="B187"/>
      <c r="C187"/>
      <c r="D187"/>
      <c r="E187" s="118"/>
      <c r="F187" s="118"/>
      <c r="G187"/>
    </row>
    <row r="188" spans="1:7" s="112" customFormat="1" ht="15" hidden="1" customHeight="1" x14ac:dyDescent="0.25">
      <c r="A188"/>
      <c r="B188"/>
      <c r="C188"/>
      <c r="D188"/>
      <c r="E188" s="118"/>
      <c r="F188" s="118"/>
      <c r="G188"/>
    </row>
    <row r="189" spans="1:7" s="112" customFormat="1" ht="15" hidden="1" customHeight="1" x14ac:dyDescent="0.25">
      <c r="A189"/>
      <c r="B189"/>
      <c r="C189"/>
      <c r="D189"/>
      <c r="E189" s="118"/>
      <c r="F189" s="118"/>
      <c r="G189"/>
    </row>
    <row r="190" spans="1:7" s="112" customFormat="1" ht="15" hidden="1" customHeight="1" x14ac:dyDescent="0.25">
      <c r="A190"/>
      <c r="B190"/>
      <c r="C190"/>
      <c r="D190"/>
      <c r="E190" s="118"/>
      <c r="F190" s="118"/>
      <c r="G190"/>
    </row>
    <row r="191" spans="1:7" s="112" customFormat="1" ht="15" hidden="1" customHeight="1" x14ac:dyDescent="0.25">
      <c r="A191"/>
      <c r="B191"/>
      <c r="C191"/>
      <c r="D191"/>
      <c r="E191" s="118"/>
      <c r="F191" s="118"/>
      <c r="G191"/>
    </row>
    <row r="192" spans="1:7" s="112" customFormat="1" ht="15" hidden="1" customHeight="1" x14ac:dyDescent="0.25">
      <c r="A192"/>
      <c r="B192"/>
      <c r="C192"/>
      <c r="D192"/>
      <c r="E192" s="118"/>
      <c r="F192" s="118"/>
      <c r="G192"/>
    </row>
    <row r="193" spans="1:7" s="112" customFormat="1" ht="15" hidden="1" customHeight="1" x14ac:dyDescent="0.25">
      <c r="A193"/>
      <c r="B193"/>
      <c r="C193"/>
      <c r="D193"/>
      <c r="E193" s="118"/>
      <c r="F193" s="118"/>
      <c r="G193"/>
    </row>
    <row r="194" spans="1:7" s="112" customFormat="1" ht="15" hidden="1" customHeight="1" x14ac:dyDescent="0.25">
      <c r="A194"/>
      <c r="B194"/>
      <c r="C194"/>
      <c r="D194"/>
      <c r="E194" s="118"/>
      <c r="F194" s="118"/>
      <c r="G194"/>
    </row>
    <row r="195" spans="1:7" s="112" customFormat="1" ht="15" hidden="1" customHeight="1" x14ac:dyDescent="0.25">
      <c r="A195"/>
      <c r="B195"/>
      <c r="C195"/>
      <c r="D195"/>
      <c r="E195" s="118"/>
      <c r="F195" s="118"/>
      <c r="G195"/>
    </row>
    <row r="196" spans="1:7" s="112" customFormat="1" ht="15" hidden="1" customHeight="1" x14ac:dyDescent="0.25">
      <c r="A196"/>
      <c r="B196"/>
      <c r="C196"/>
      <c r="D196"/>
      <c r="E196" s="118"/>
      <c r="F196" s="118"/>
      <c r="G196"/>
    </row>
    <row r="197" spans="1:7" s="112" customFormat="1" ht="15" hidden="1" customHeight="1" x14ac:dyDescent="0.25">
      <c r="A197"/>
      <c r="B197"/>
      <c r="C197"/>
      <c r="D197"/>
      <c r="E197" s="118"/>
      <c r="F197" s="118"/>
      <c r="G197"/>
    </row>
    <row r="198" spans="1:7" s="112" customFormat="1" ht="15" hidden="1" customHeight="1" x14ac:dyDescent="0.25">
      <c r="A198"/>
      <c r="B198"/>
      <c r="C198"/>
      <c r="D198"/>
      <c r="E198" s="118"/>
      <c r="F198" s="118"/>
      <c r="G198"/>
    </row>
    <row r="199" spans="1:7" s="112" customFormat="1" ht="15" hidden="1" customHeight="1" x14ac:dyDescent="0.25">
      <c r="A199"/>
      <c r="B199"/>
      <c r="C199"/>
      <c r="D199"/>
      <c r="E199" s="118"/>
      <c r="F199" s="118"/>
      <c r="G199"/>
    </row>
    <row r="200" spans="1:7" s="112" customFormat="1" ht="15" hidden="1" customHeight="1" x14ac:dyDescent="0.25">
      <c r="A200"/>
      <c r="B200"/>
      <c r="C200"/>
      <c r="D200"/>
      <c r="E200" s="118"/>
      <c r="F200" s="118"/>
      <c r="G200"/>
    </row>
    <row r="201" spans="1:7" s="112" customFormat="1" ht="15" hidden="1" customHeight="1" x14ac:dyDescent="0.25">
      <c r="A201"/>
      <c r="B201"/>
      <c r="C201"/>
      <c r="D201"/>
      <c r="E201" s="118"/>
      <c r="F201" s="118"/>
      <c r="G201"/>
    </row>
    <row r="202" spans="1:7" s="112" customFormat="1" ht="15" hidden="1" customHeight="1" x14ac:dyDescent="0.25">
      <c r="A202"/>
      <c r="B202"/>
      <c r="C202"/>
      <c r="D202"/>
      <c r="E202" s="118"/>
      <c r="F202" s="118"/>
      <c r="G202"/>
    </row>
    <row r="203" spans="1:7" s="112" customFormat="1" ht="15" hidden="1" customHeight="1" x14ac:dyDescent="0.25">
      <c r="A203"/>
      <c r="B203"/>
      <c r="C203"/>
      <c r="D203"/>
      <c r="E203" s="118"/>
      <c r="F203" s="118"/>
      <c r="G203"/>
    </row>
    <row r="204" spans="1:7" s="112" customFormat="1" ht="15" hidden="1" customHeight="1" x14ac:dyDescent="0.25">
      <c r="A204"/>
      <c r="B204"/>
      <c r="C204"/>
      <c r="D204"/>
      <c r="E204" s="118"/>
      <c r="F204" s="118"/>
      <c r="G204"/>
    </row>
    <row r="205" spans="1:7" s="112" customFormat="1" ht="15" hidden="1" customHeight="1" x14ac:dyDescent="0.25">
      <c r="A205"/>
      <c r="B205"/>
      <c r="C205"/>
      <c r="D205"/>
      <c r="E205" s="118"/>
      <c r="F205" s="118"/>
      <c r="G205"/>
    </row>
    <row r="206" spans="1:7" s="112" customFormat="1" ht="15" hidden="1" customHeight="1" x14ac:dyDescent="0.25">
      <c r="A206"/>
      <c r="B206"/>
      <c r="C206"/>
      <c r="D206"/>
      <c r="E206" s="118"/>
      <c r="F206" s="118"/>
      <c r="G206"/>
    </row>
    <row r="207" spans="1:7" s="112" customFormat="1" ht="15" hidden="1" customHeight="1" x14ac:dyDescent="0.25">
      <c r="A207"/>
      <c r="B207"/>
      <c r="C207"/>
      <c r="D207"/>
      <c r="E207" s="118"/>
      <c r="F207" s="118"/>
      <c r="G207"/>
    </row>
    <row r="208" spans="1:7" s="112" customFormat="1" ht="15" hidden="1" customHeight="1" x14ac:dyDescent="0.25">
      <c r="A208"/>
      <c r="B208"/>
      <c r="C208"/>
      <c r="D208"/>
      <c r="E208" s="118"/>
      <c r="F208" s="118"/>
      <c r="G208"/>
    </row>
    <row r="209" spans="1:7" s="112" customFormat="1" ht="15" hidden="1" customHeight="1" x14ac:dyDescent="0.25">
      <c r="A209"/>
      <c r="B209"/>
      <c r="C209"/>
      <c r="D209"/>
      <c r="E209" s="118"/>
      <c r="F209" s="118"/>
      <c r="G209"/>
    </row>
    <row r="210" spans="1:7" s="112" customFormat="1" ht="15" hidden="1" customHeight="1" x14ac:dyDescent="0.25">
      <c r="A210"/>
      <c r="B210"/>
      <c r="C210"/>
      <c r="D210"/>
      <c r="E210" s="118"/>
      <c r="F210" s="118"/>
      <c r="G210"/>
    </row>
    <row r="211" spans="1:7" s="112" customFormat="1" ht="15" hidden="1" customHeight="1" x14ac:dyDescent="0.25">
      <c r="A211"/>
      <c r="B211"/>
      <c r="C211"/>
      <c r="D211"/>
      <c r="E211" s="118"/>
      <c r="F211" s="118"/>
      <c r="G211"/>
    </row>
    <row r="212" spans="1:7" s="112" customFormat="1" ht="15" hidden="1" customHeight="1" x14ac:dyDescent="0.25">
      <c r="A212"/>
      <c r="B212"/>
      <c r="C212"/>
      <c r="D212"/>
      <c r="E212" s="118"/>
      <c r="F212" s="118"/>
      <c r="G212"/>
    </row>
    <row r="213" spans="1:7" s="112" customFormat="1" ht="15" hidden="1" customHeight="1" x14ac:dyDescent="0.25">
      <c r="A213"/>
      <c r="B213"/>
      <c r="C213"/>
      <c r="D213"/>
      <c r="E213" s="118"/>
      <c r="F213" s="118"/>
      <c r="G213"/>
    </row>
    <row r="214" spans="1:7" s="112" customFormat="1" ht="15" hidden="1" customHeight="1" x14ac:dyDescent="0.25">
      <c r="A214"/>
      <c r="B214"/>
      <c r="C214"/>
      <c r="D214"/>
      <c r="E214" s="118"/>
      <c r="F214" s="118"/>
      <c r="G214"/>
    </row>
    <row r="215" spans="1:7" s="112" customFormat="1" ht="15" hidden="1" customHeight="1" x14ac:dyDescent="0.25">
      <c r="A215"/>
      <c r="B215"/>
      <c r="C215"/>
      <c r="D215"/>
      <c r="E215" s="118"/>
      <c r="F215" s="118"/>
      <c r="G215"/>
    </row>
    <row r="216" spans="1:7" s="112" customFormat="1" ht="15" hidden="1" customHeight="1" x14ac:dyDescent="0.25">
      <c r="A216"/>
      <c r="B216"/>
      <c r="C216"/>
      <c r="D216"/>
      <c r="E216" s="118"/>
      <c r="F216" s="118"/>
      <c r="G216"/>
    </row>
    <row r="217" spans="1:7" s="112" customFormat="1" ht="15" hidden="1" customHeight="1" x14ac:dyDescent="0.25">
      <c r="A217"/>
      <c r="B217"/>
      <c r="C217"/>
      <c r="D217"/>
      <c r="E217" s="118"/>
      <c r="F217" s="118"/>
      <c r="G217"/>
    </row>
    <row r="218" spans="1:7" s="112" customFormat="1" ht="15" hidden="1" customHeight="1" x14ac:dyDescent="0.25">
      <c r="A218"/>
      <c r="B218"/>
      <c r="C218"/>
      <c r="D218"/>
      <c r="E218" s="118"/>
      <c r="F218" s="118"/>
      <c r="G218"/>
    </row>
    <row r="219" spans="1:7" s="112" customFormat="1" ht="15" hidden="1" customHeight="1" x14ac:dyDescent="0.25">
      <c r="A219"/>
      <c r="B219"/>
      <c r="C219"/>
      <c r="D219"/>
      <c r="E219" s="118"/>
      <c r="F219" s="118"/>
      <c r="G219"/>
    </row>
    <row r="220" spans="1:7" s="112" customFormat="1" ht="15" hidden="1" customHeight="1" x14ac:dyDescent="0.25">
      <c r="A220"/>
      <c r="B220"/>
      <c r="C220"/>
      <c r="D220"/>
      <c r="E220" s="118"/>
      <c r="F220" s="118"/>
      <c r="G220"/>
    </row>
    <row r="221" spans="1:7" s="112" customFormat="1" ht="15" hidden="1" customHeight="1" x14ac:dyDescent="0.25">
      <c r="A221"/>
      <c r="B221"/>
      <c r="C221"/>
      <c r="D221"/>
      <c r="E221" s="118"/>
      <c r="F221" s="118"/>
      <c r="G221"/>
    </row>
    <row r="222" spans="1:7" s="112" customFormat="1" ht="15" hidden="1" customHeight="1" x14ac:dyDescent="0.25">
      <c r="A222"/>
      <c r="B222"/>
      <c r="C222"/>
      <c r="D222"/>
      <c r="E222" s="118"/>
      <c r="F222" s="118"/>
      <c r="G222"/>
    </row>
    <row r="223" spans="1:7" s="112" customFormat="1" ht="15" hidden="1" customHeight="1" x14ac:dyDescent="0.25">
      <c r="A223"/>
      <c r="B223"/>
      <c r="C223"/>
      <c r="D223"/>
      <c r="E223" s="118"/>
      <c r="F223" s="118"/>
      <c r="G223"/>
    </row>
    <row r="224" spans="1:7" s="112" customFormat="1" ht="15" hidden="1" customHeight="1" x14ac:dyDescent="0.25">
      <c r="A224"/>
      <c r="B224"/>
      <c r="C224"/>
      <c r="D224"/>
      <c r="E224" s="118"/>
      <c r="F224" s="118"/>
      <c r="G224"/>
    </row>
    <row r="225" spans="1:7" s="112" customFormat="1" ht="15" hidden="1" customHeight="1" x14ac:dyDescent="0.25">
      <c r="A225"/>
      <c r="B225"/>
      <c r="C225"/>
      <c r="D225"/>
      <c r="E225" s="118"/>
      <c r="F225" s="118"/>
      <c r="G225"/>
    </row>
    <row r="226" spans="1:7" s="112" customFormat="1" ht="15" hidden="1" customHeight="1" x14ac:dyDescent="0.25">
      <c r="A226"/>
      <c r="B226"/>
      <c r="C226"/>
      <c r="D226"/>
      <c r="E226" s="118"/>
      <c r="F226" s="118"/>
      <c r="G226"/>
    </row>
    <row r="227" spans="1:7" s="112" customFormat="1" ht="15" hidden="1" customHeight="1" x14ac:dyDescent="0.25">
      <c r="A227"/>
      <c r="B227"/>
      <c r="C227"/>
      <c r="D227"/>
      <c r="E227" s="118"/>
      <c r="F227" s="118"/>
      <c r="G227"/>
    </row>
    <row r="228" spans="1:7" s="112" customFormat="1" ht="15" hidden="1" customHeight="1" x14ac:dyDescent="0.25">
      <c r="A228"/>
      <c r="B228"/>
      <c r="C228"/>
      <c r="D228"/>
      <c r="E228" s="118"/>
      <c r="F228" s="118"/>
      <c r="G228"/>
    </row>
    <row r="229" spans="1:7" s="112" customFormat="1" ht="15" hidden="1" customHeight="1" x14ac:dyDescent="0.25">
      <c r="A229"/>
      <c r="B229"/>
      <c r="C229"/>
      <c r="D229"/>
      <c r="E229" s="118"/>
      <c r="F229" s="118"/>
      <c r="G229"/>
    </row>
    <row r="230" spans="1:7" s="112" customFormat="1" ht="15" hidden="1" customHeight="1" x14ac:dyDescent="0.25">
      <c r="A230"/>
      <c r="B230"/>
      <c r="C230"/>
      <c r="D230"/>
      <c r="E230" s="118"/>
      <c r="F230" s="118"/>
      <c r="G230"/>
    </row>
    <row r="231" spans="1:7" s="112" customFormat="1" ht="15" hidden="1" customHeight="1" x14ac:dyDescent="0.25">
      <c r="A231"/>
      <c r="B231"/>
      <c r="C231"/>
      <c r="D231"/>
      <c r="E231" s="118"/>
      <c r="F231" s="118"/>
      <c r="G231"/>
    </row>
    <row r="232" spans="1:7" s="112" customFormat="1" ht="15" hidden="1" customHeight="1" x14ac:dyDescent="0.25">
      <c r="A232"/>
      <c r="B232"/>
      <c r="C232"/>
      <c r="D232"/>
      <c r="E232" s="118"/>
      <c r="F232" s="118"/>
      <c r="G232"/>
    </row>
    <row r="233" spans="1:7" s="112" customFormat="1" ht="15" hidden="1" customHeight="1" x14ac:dyDescent="0.25">
      <c r="A233"/>
      <c r="B233"/>
      <c r="C233"/>
      <c r="D233"/>
      <c r="E233" s="118"/>
      <c r="F233" s="118"/>
      <c r="G233"/>
    </row>
    <row r="234" spans="1:7" s="112" customFormat="1" ht="15" hidden="1" customHeight="1" x14ac:dyDescent="0.25">
      <c r="A234"/>
      <c r="B234"/>
      <c r="C234"/>
      <c r="D234"/>
      <c r="E234" s="118"/>
      <c r="F234" s="118"/>
      <c r="G234"/>
    </row>
    <row r="235" spans="1:7" s="112" customFormat="1" ht="15" hidden="1" customHeight="1" x14ac:dyDescent="0.25">
      <c r="A235"/>
      <c r="B235"/>
      <c r="C235"/>
      <c r="D235"/>
      <c r="E235" s="118"/>
      <c r="F235" s="118"/>
      <c r="G235"/>
    </row>
    <row r="236" spans="1:7" s="112" customFormat="1" ht="15" hidden="1" customHeight="1" x14ac:dyDescent="0.25">
      <c r="A236"/>
      <c r="B236"/>
      <c r="C236"/>
      <c r="D236"/>
      <c r="E236" s="118"/>
      <c r="F236" s="118"/>
      <c r="G236"/>
    </row>
    <row r="237" spans="1:7" s="112" customFormat="1" ht="15" hidden="1" customHeight="1" x14ac:dyDescent="0.25">
      <c r="A237"/>
      <c r="B237"/>
      <c r="C237"/>
      <c r="D237"/>
      <c r="E237" s="118"/>
      <c r="F237" s="118"/>
      <c r="G237"/>
    </row>
    <row r="238" spans="1:7" s="112" customFormat="1" ht="15" hidden="1" customHeight="1" x14ac:dyDescent="0.25">
      <c r="A238"/>
      <c r="B238"/>
      <c r="C238"/>
      <c r="D238"/>
      <c r="E238" s="118"/>
      <c r="F238" s="118"/>
      <c r="G238"/>
    </row>
    <row r="239" spans="1:7" s="112" customFormat="1" ht="15" hidden="1" customHeight="1" x14ac:dyDescent="0.25">
      <c r="A239"/>
      <c r="B239"/>
      <c r="C239"/>
      <c r="D239"/>
      <c r="E239" s="118"/>
      <c r="F239" s="118"/>
      <c r="G239"/>
    </row>
    <row r="240" spans="1:7" s="112" customFormat="1" ht="15" hidden="1" customHeight="1" x14ac:dyDescent="0.25">
      <c r="A240"/>
      <c r="B240"/>
      <c r="C240"/>
      <c r="D240"/>
      <c r="E240" s="118"/>
      <c r="F240" s="118"/>
      <c r="G240"/>
    </row>
    <row r="241" spans="1:7" s="112" customFormat="1" ht="15" hidden="1" customHeight="1" x14ac:dyDescent="0.25">
      <c r="A241"/>
      <c r="B241"/>
      <c r="C241"/>
      <c r="D241"/>
      <c r="E241" s="118"/>
      <c r="F241" s="118"/>
      <c r="G241"/>
    </row>
    <row r="242" spans="1:7" s="112" customFormat="1" ht="15" hidden="1" customHeight="1" x14ac:dyDescent="0.25">
      <c r="A242"/>
      <c r="B242"/>
      <c r="C242"/>
      <c r="D242"/>
      <c r="E242" s="118"/>
      <c r="F242" s="118"/>
      <c r="G242"/>
    </row>
    <row r="243" spans="1:7" s="112" customFormat="1" ht="15" hidden="1" customHeight="1" x14ac:dyDescent="0.25">
      <c r="A243"/>
      <c r="B243"/>
      <c r="C243"/>
      <c r="D243"/>
      <c r="E243" s="118"/>
      <c r="F243" s="118"/>
      <c r="G243"/>
    </row>
    <row r="244" spans="1:7" s="112" customFormat="1" ht="15" hidden="1" customHeight="1" x14ac:dyDescent="0.25">
      <c r="A244"/>
      <c r="B244"/>
      <c r="C244"/>
      <c r="D244"/>
      <c r="E244" s="118"/>
      <c r="F244" s="118"/>
      <c r="G244"/>
    </row>
    <row r="245" spans="1:7" s="112" customFormat="1" ht="15" hidden="1" customHeight="1" x14ac:dyDescent="0.25">
      <c r="A245"/>
      <c r="B245"/>
      <c r="C245"/>
      <c r="D245"/>
      <c r="E245" s="118"/>
      <c r="F245" s="118"/>
      <c r="G245"/>
    </row>
    <row r="246" spans="1:7" s="112" customFormat="1" ht="15" hidden="1" customHeight="1" x14ac:dyDescent="0.25">
      <c r="A246"/>
      <c r="B246"/>
      <c r="C246"/>
      <c r="D246"/>
      <c r="E246" s="118"/>
      <c r="F246" s="118"/>
      <c r="G246"/>
    </row>
    <row r="247" spans="1:7" s="112" customFormat="1" ht="15" hidden="1" customHeight="1" x14ac:dyDescent="0.25">
      <c r="A247"/>
      <c r="B247"/>
      <c r="C247"/>
      <c r="D247"/>
      <c r="E247" s="118"/>
      <c r="F247" s="118"/>
      <c r="G247"/>
    </row>
    <row r="248" spans="1:7" s="112" customFormat="1" ht="15" hidden="1" customHeight="1" x14ac:dyDescent="0.25">
      <c r="A248"/>
      <c r="B248"/>
      <c r="C248"/>
      <c r="D248"/>
      <c r="E248" s="118"/>
      <c r="F248" s="118"/>
      <c r="G248"/>
    </row>
    <row r="249" spans="1:7" s="112" customFormat="1" ht="15" hidden="1" customHeight="1" x14ac:dyDescent="0.25">
      <c r="A249"/>
      <c r="B249"/>
      <c r="C249"/>
      <c r="D249"/>
      <c r="E249" s="118"/>
      <c r="F249" s="118"/>
      <c r="G249"/>
    </row>
    <row r="250" spans="1:7" s="112" customFormat="1" ht="15" hidden="1" customHeight="1" x14ac:dyDescent="0.25">
      <c r="A250"/>
      <c r="B250"/>
      <c r="C250"/>
      <c r="D250"/>
      <c r="E250" s="118"/>
      <c r="F250" s="118"/>
      <c r="G250"/>
    </row>
    <row r="251" spans="1:7" s="112" customFormat="1" ht="15" hidden="1" customHeight="1" x14ac:dyDescent="0.25">
      <c r="A251"/>
      <c r="B251"/>
      <c r="C251"/>
      <c r="D251"/>
      <c r="E251" s="118"/>
      <c r="F251" s="118"/>
      <c r="G251"/>
    </row>
    <row r="252" spans="1:7" s="112" customFormat="1" ht="15" hidden="1" customHeight="1" x14ac:dyDescent="0.25">
      <c r="A252"/>
      <c r="B252"/>
      <c r="C252"/>
      <c r="D252"/>
      <c r="E252" s="118"/>
      <c r="F252" s="118"/>
      <c r="G252"/>
    </row>
    <row r="253" spans="1:7" s="112" customFormat="1" ht="15" hidden="1" customHeight="1" x14ac:dyDescent="0.25">
      <c r="A253"/>
      <c r="B253"/>
      <c r="C253"/>
      <c r="D253"/>
      <c r="E253" s="118"/>
      <c r="F253" s="118"/>
      <c r="G253"/>
    </row>
    <row r="254" spans="1:7" s="112" customFormat="1" ht="15" hidden="1" customHeight="1" x14ac:dyDescent="0.25">
      <c r="A254"/>
      <c r="B254"/>
      <c r="C254"/>
      <c r="D254"/>
      <c r="E254" s="118"/>
      <c r="F254" s="118"/>
      <c r="G254"/>
    </row>
    <row r="255" spans="1:7" s="112" customFormat="1" ht="15" hidden="1" customHeight="1" x14ac:dyDescent="0.25">
      <c r="A255"/>
      <c r="B255"/>
      <c r="C255"/>
      <c r="D255"/>
      <c r="E255" s="118"/>
      <c r="F255" s="118"/>
      <c r="G255"/>
    </row>
    <row r="256" spans="1:7" s="112" customFormat="1" ht="15" hidden="1" customHeight="1" x14ac:dyDescent="0.25">
      <c r="A256"/>
      <c r="B256"/>
      <c r="C256"/>
      <c r="D256"/>
      <c r="E256" s="118"/>
      <c r="F256" s="118"/>
      <c r="G256"/>
    </row>
    <row r="257" spans="1:7" s="112" customFormat="1" ht="15" hidden="1" customHeight="1" x14ac:dyDescent="0.25">
      <c r="A257"/>
      <c r="B257"/>
      <c r="C257"/>
      <c r="D257"/>
      <c r="E257" s="118"/>
      <c r="F257" s="118"/>
      <c r="G257"/>
    </row>
    <row r="258" spans="1:7" s="112" customFormat="1" ht="15" hidden="1" customHeight="1" x14ac:dyDescent="0.25">
      <c r="A258"/>
      <c r="B258"/>
      <c r="C258"/>
      <c r="D258"/>
      <c r="E258" s="118"/>
      <c r="F258" s="118"/>
      <c r="G258"/>
    </row>
    <row r="259" spans="1:7" s="112" customFormat="1" ht="15" hidden="1" customHeight="1" x14ac:dyDescent="0.25">
      <c r="A259"/>
      <c r="B259"/>
      <c r="C259"/>
      <c r="D259"/>
      <c r="E259" s="118"/>
      <c r="F259" s="118"/>
      <c r="G259"/>
    </row>
    <row r="260" spans="1:7" s="112" customFormat="1" ht="15" hidden="1" customHeight="1" x14ac:dyDescent="0.25">
      <c r="A260"/>
      <c r="B260"/>
      <c r="C260"/>
      <c r="D260"/>
      <c r="E260" s="118"/>
      <c r="F260" s="118"/>
      <c r="G260"/>
    </row>
    <row r="261" spans="1:7" s="112" customFormat="1" ht="15" hidden="1" customHeight="1" x14ac:dyDescent="0.25">
      <c r="A261"/>
      <c r="B261"/>
      <c r="C261"/>
      <c r="D261"/>
      <c r="E261" s="118"/>
      <c r="F261" s="118"/>
      <c r="G261"/>
    </row>
    <row r="262" spans="1:7" s="112" customFormat="1" ht="15" hidden="1" customHeight="1" x14ac:dyDescent="0.25">
      <c r="A262"/>
      <c r="B262"/>
      <c r="C262"/>
      <c r="D262"/>
      <c r="E262" s="118"/>
      <c r="F262" s="118"/>
      <c r="G262"/>
    </row>
    <row r="263" spans="1:7" s="112" customFormat="1" ht="15" hidden="1" customHeight="1" x14ac:dyDescent="0.25">
      <c r="A263"/>
      <c r="B263"/>
      <c r="C263"/>
      <c r="D263"/>
      <c r="E263" s="118"/>
      <c r="F263" s="118"/>
      <c r="G263"/>
    </row>
    <row r="264" spans="1:7" s="112" customFormat="1" ht="15" hidden="1" customHeight="1" x14ac:dyDescent="0.25">
      <c r="A264"/>
      <c r="B264"/>
      <c r="C264"/>
      <c r="D264"/>
      <c r="E264" s="118"/>
      <c r="F264" s="118"/>
      <c r="G264"/>
    </row>
    <row r="265" spans="1:7" s="57" customFormat="1" ht="15" hidden="1" customHeight="1" x14ac:dyDescent="0.25">
      <c r="A265"/>
      <c r="B265"/>
      <c r="C265"/>
      <c r="D265"/>
      <c r="E265" s="118"/>
      <c r="F265" s="118"/>
      <c r="G265"/>
    </row>
    <row r="266" spans="1:7" s="57" customFormat="1" ht="15" hidden="1" customHeight="1" x14ac:dyDescent="0.25">
      <c r="A266"/>
      <c r="B266"/>
      <c r="C266"/>
      <c r="D266"/>
      <c r="E266" s="118"/>
      <c r="F266" s="118"/>
      <c r="G266"/>
    </row>
    <row r="267" spans="1:7" s="57" customFormat="1" ht="15" hidden="1" customHeight="1" x14ac:dyDescent="0.25">
      <c r="A267"/>
      <c r="B267"/>
      <c r="C267"/>
      <c r="D267"/>
      <c r="E267" s="118"/>
      <c r="F267" s="118"/>
      <c r="G267"/>
    </row>
    <row r="268" spans="1:7" s="57" customFormat="1" ht="15" hidden="1" customHeight="1" x14ac:dyDescent="0.25">
      <c r="A268"/>
      <c r="B268"/>
      <c r="C268"/>
      <c r="D268"/>
      <c r="E268" s="118"/>
      <c r="F268" s="118"/>
      <c r="G268"/>
    </row>
    <row r="269" spans="1:7" s="57" customFormat="1" ht="15" hidden="1" customHeight="1" x14ac:dyDescent="0.25">
      <c r="A269"/>
      <c r="B269"/>
      <c r="C269"/>
      <c r="D269"/>
      <c r="E269" s="118"/>
      <c r="F269" s="118"/>
      <c r="G269"/>
    </row>
    <row r="270" spans="1:7" s="57" customFormat="1" ht="15" hidden="1" customHeight="1" x14ac:dyDescent="0.25">
      <c r="A270"/>
      <c r="B270"/>
      <c r="C270"/>
      <c r="D270"/>
      <c r="E270" s="118"/>
      <c r="F270" s="118"/>
      <c r="G270"/>
    </row>
    <row r="271" spans="1:7" s="57" customFormat="1" ht="15" hidden="1" customHeight="1" x14ac:dyDescent="0.25">
      <c r="A271"/>
      <c r="B271"/>
      <c r="C271"/>
      <c r="D271"/>
      <c r="E271" s="118"/>
      <c r="F271" s="118"/>
      <c r="G271"/>
    </row>
    <row r="272" spans="1:7" s="57" customFormat="1" ht="15" hidden="1" customHeight="1" x14ac:dyDescent="0.25">
      <c r="A272"/>
      <c r="B272"/>
      <c r="C272"/>
      <c r="D272"/>
      <c r="E272" s="118"/>
      <c r="F272" s="118"/>
      <c r="G272"/>
    </row>
    <row r="273" spans="1:7" s="57" customFormat="1" ht="15" hidden="1" customHeight="1" x14ac:dyDescent="0.25">
      <c r="A273"/>
      <c r="B273"/>
      <c r="C273"/>
      <c r="D273"/>
      <c r="E273" s="118"/>
      <c r="F273" s="118"/>
      <c r="G273"/>
    </row>
    <row r="274" spans="1:7" s="57" customFormat="1" ht="15" hidden="1" customHeight="1" x14ac:dyDescent="0.25">
      <c r="A274"/>
      <c r="B274"/>
      <c r="C274"/>
      <c r="D274"/>
      <c r="E274" s="118"/>
      <c r="F274" s="118"/>
      <c r="G274"/>
    </row>
    <row r="275" spans="1:7" s="57" customFormat="1" ht="15" hidden="1" customHeight="1" x14ac:dyDescent="0.25">
      <c r="A275"/>
      <c r="B275"/>
      <c r="C275"/>
      <c r="D275"/>
      <c r="E275" s="118"/>
      <c r="F275" s="118"/>
      <c r="G275"/>
    </row>
    <row r="276" spans="1:7" s="57" customFormat="1" ht="15" customHeight="1" x14ac:dyDescent="0.25">
      <c r="A276"/>
      <c r="B276"/>
      <c r="C276"/>
      <c r="D276"/>
      <c r="E276" s="118"/>
      <c r="F276" s="118"/>
      <c r="G276"/>
    </row>
    <row r="277" spans="1:7" s="57" customFormat="1" ht="15" customHeight="1" x14ac:dyDescent="0.25">
      <c r="A277"/>
      <c r="B277"/>
      <c r="C277"/>
      <c r="D277"/>
      <c r="E277" s="118"/>
      <c r="F277" s="118"/>
      <c r="G277"/>
    </row>
    <row r="278" spans="1:7" s="57" customFormat="1" ht="15" customHeight="1" x14ac:dyDescent="0.25">
      <c r="A278"/>
      <c r="B278"/>
      <c r="C278"/>
      <c r="D278"/>
      <c r="E278" s="118"/>
      <c r="F278" s="118"/>
      <c r="G278"/>
    </row>
    <row r="279" spans="1:7" s="57" customFormat="1" ht="15" customHeight="1" x14ac:dyDescent="0.25">
      <c r="A279"/>
      <c r="B279"/>
      <c r="C279"/>
      <c r="D279"/>
      <c r="E279" s="118"/>
      <c r="F279" s="118"/>
      <c r="G279"/>
    </row>
    <row r="280" spans="1:7" s="57" customFormat="1" ht="15" customHeight="1" x14ac:dyDescent="0.25">
      <c r="A280"/>
      <c r="B280"/>
      <c r="C280"/>
      <c r="D280"/>
      <c r="E280" s="118"/>
      <c r="F280" s="118"/>
      <c r="G280"/>
    </row>
    <row r="281" spans="1:7" s="57" customFormat="1" ht="15" customHeight="1" x14ac:dyDescent="0.25">
      <c r="A281"/>
      <c r="B281"/>
      <c r="C281"/>
      <c r="D281"/>
      <c r="E281" s="118"/>
      <c r="F281" s="118"/>
      <c r="G281"/>
    </row>
    <row r="282" spans="1:7" s="57" customFormat="1" ht="15" customHeight="1" x14ac:dyDescent="0.25">
      <c r="A282"/>
      <c r="B282"/>
      <c r="C282"/>
      <c r="D282"/>
      <c r="E282" s="118"/>
      <c r="F282" s="118"/>
      <c r="G282"/>
    </row>
    <row r="283" spans="1:7" s="57" customFormat="1" ht="15" customHeight="1" x14ac:dyDescent="0.25">
      <c r="A283"/>
      <c r="B283"/>
      <c r="C283"/>
      <c r="D283"/>
      <c r="E283" s="118"/>
      <c r="F283" s="118"/>
      <c r="G283"/>
    </row>
    <row r="284" spans="1:7" s="57" customFormat="1" ht="15" customHeight="1" x14ac:dyDescent="0.25">
      <c r="A284"/>
      <c r="B284"/>
      <c r="C284"/>
      <c r="D284"/>
      <c r="E284" s="118"/>
      <c r="F284" s="118"/>
      <c r="G284"/>
    </row>
    <row r="285" spans="1:7" s="57" customFormat="1" ht="15" customHeight="1" x14ac:dyDescent="0.25">
      <c r="A285"/>
      <c r="B285"/>
      <c r="C285"/>
      <c r="D285"/>
      <c r="E285" s="118"/>
      <c r="F285" s="118"/>
      <c r="G285"/>
    </row>
    <row r="286" spans="1:7" s="112" customFormat="1" ht="15" customHeight="1" x14ac:dyDescent="0.25">
      <c r="A286"/>
      <c r="B286"/>
      <c r="C286"/>
      <c r="D286"/>
      <c r="E286" s="118"/>
      <c r="F286" s="118"/>
      <c r="G286"/>
    </row>
    <row r="287" spans="1:7" s="112" customFormat="1" ht="15" customHeight="1" x14ac:dyDescent="0.25">
      <c r="A287"/>
      <c r="B287"/>
      <c r="C287"/>
      <c r="D287"/>
      <c r="E287" s="118"/>
      <c r="F287" s="118"/>
      <c r="G287"/>
    </row>
    <row r="288" spans="1:7" s="112" customFormat="1" ht="15" customHeight="1" x14ac:dyDescent="0.25">
      <c r="A288"/>
      <c r="B288"/>
      <c r="C288"/>
      <c r="D288"/>
      <c r="E288" s="118"/>
      <c r="F288" s="118"/>
      <c r="G288"/>
    </row>
    <row r="289" spans="1:7" s="112" customFormat="1" ht="15" customHeight="1" x14ac:dyDescent="0.25">
      <c r="A289"/>
      <c r="B289"/>
      <c r="C289"/>
      <c r="D289"/>
      <c r="E289" s="118"/>
      <c r="F289" s="118"/>
      <c r="G289"/>
    </row>
    <row r="290" spans="1:7" s="112" customFormat="1" ht="15" customHeight="1" x14ac:dyDescent="0.25">
      <c r="A290"/>
      <c r="B290"/>
      <c r="C290"/>
      <c r="D290"/>
      <c r="E290" s="118"/>
      <c r="F290" s="118"/>
      <c r="G290"/>
    </row>
    <row r="291" spans="1:7" s="112" customFormat="1" ht="15" customHeight="1" x14ac:dyDescent="0.25">
      <c r="A291"/>
      <c r="B291"/>
      <c r="C291"/>
      <c r="D291"/>
      <c r="E291" s="118"/>
      <c r="F291" s="118"/>
      <c r="G291"/>
    </row>
    <row r="292" spans="1:7" s="112" customFormat="1" ht="15" customHeight="1" x14ac:dyDescent="0.25">
      <c r="A292"/>
      <c r="B292"/>
      <c r="C292"/>
      <c r="D292"/>
      <c r="E292" s="118"/>
      <c r="F292" s="118"/>
      <c r="G292"/>
    </row>
    <row r="293" spans="1:7" s="112" customFormat="1" ht="15" customHeight="1" x14ac:dyDescent="0.25">
      <c r="A293"/>
      <c r="B293"/>
      <c r="C293"/>
      <c r="D293"/>
      <c r="E293" s="118"/>
      <c r="F293" s="118"/>
      <c r="G293"/>
    </row>
    <row r="294" spans="1:7" s="112" customFormat="1" ht="15" customHeight="1" x14ac:dyDescent="0.25">
      <c r="A294"/>
      <c r="B294"/>
      <c r="C294"/>
      <c r="D294"/>
      <c r="E294" s="118"/>
      <c r="F294" s="118"/>
      <c r="G294"/>
    </row>
    <row r="295" spans="1:7" s="112" customFormat="1" ht="15" customHeight="1" x14ac:dyDescent="0.25">
      <c r="A295"/>
      <c r="B295"/>
      <c r="C295"/>
      <c r="D295"/>
      <c r="E295" s="118"/>
      <c r="F295" s="118"/>
      <c r="G295"/>
    </row>
    <row r="296" spans="1:7" s="112" customFormat="1" ht="15" hidden="1" customHeight="1" x14ac:dyDescent="0.25">
      <c r="A296"/>
      <c r="B296"/>
      <c r="C296"/>
      <c r="D296"/>
      <c r="E296" s="118"/>
      <c r="F296" s="118"/>
      <c r="G296"/>
    </row>
    <row r="297" spans="1:7" s="112" customFormat="1" ht="15" hidden="1" customHeight="1" x14ac:dyDescent="0.25">
      <c r="A297"/>
      <c r="B297"/>
      <c r="C297"/>
      <c r="D297"/>
      <c r="E297" s="118"/>
      <c r="F297" s="118"/>
      <c r="G297"/>
    </row>
    <row r="298" spans="1:7" s="112" customFormat="1" ht="15" hidden="1" customHeight="1" x14ac:dyDescent="0.25">
      <c r="A298"/>
      <c r="B298"/>
      <c r="C298"/>
      <c r="D298"/>
      <c r="E298" s="118"/>
      <c r="F298" s="118"/>
      <c r="G298"/>
    </row>
    <row r="299" spans="1:7" s="112" customFormat="1" ht="15" hidden="1" customHeight="1" x14ac:dyDescent="0.25">
      <c r="A299"/>
      <c r="B299"/>
      <c r="C299"/>
      <c r="D299"/>
      <c r="E299" s="118"/>
      <c r="F299" s="118"/>
      <c r="G299"/>
    </row>
    <row r="300" spans="1:7" s="112" customFormat="1" ht="15" hidden="1" customHeight="1" x14ac:dyDescent="0.25">
      <c r="A300"/>
      <c r="B300"/>
      <c r="C300"/>
      <c r="D300"/>
      <c r="E300" s="118"/>
      <c r="F300" s="118"/>
      <c r="G300"/>
    </row>
    <row r="301" spans="1:7" s="112" customFormat="1" ht="15" hidden="1" customHeight="1" x14ac:dyDescent="0.25">
      <c r="A301"/>
      <c r="B301"/>
      <c r="C301"/>
      <c r="D301"/>
      <c r="E301" s="118"/>
      <c r="F301" s="118"/>
      <c r="G301"/>
    </row>
    <row r="302" spans="1:7" s="112" customFormat="1" ht="15" hidden="1" customHeight="1" x14ac:dyDescent="0.25">
      <c r="A302"/>
      <c r="B302"/>
      <c r="C302"/>
      <c r="D302"/>
      <c r="E302" s="118"/>
      <c r="F302" s="118"/>
      <c r="G302"/>
    </row>
    <row r="303" spans="1:7" s="112" customFormat="1" ht="15" hidden="1" customHeight="1" x14ac:dyDescent="0.25">
      <c r="A303"/>
      <c r="B303"/>
      <c r="C303"/>
      <c r="D303"/>
      <c r="E303" s="118"/>
      <c r="F303" s="118"/>
      <c r="G303"/>
    </row>
    <row r="304" spans="1:7" s="112" customFormat="1" ht="15" hidden="1" customHeight="1" x14ac:dyDescent="0.25">
      <c r="A304"/>
      <c r="B304"/>
      <c r="C304"/>
      <c r="D304"/>
      <c r="E304" s="118"/>
      <c r="F304" s="118"/>
      <c r="G304"/>
    </row>
    <row r="305" spans="1:7" s="112" customFormat="1" ht="15" hidden="1" customHeight="1" x14ac:dyDescent="0.25">
      <c r="A305"/>
      <c r="B305"/>
      <c r="C305"/>
      <c r="D305"/>
      <c r="E305" s="118"/>
      <c r="F305" s="118"/>
      <c r="G305"/>
    </row>
    <row r="306" spans="1:7" s="112" customFormat="1" ht="15" hidden="1" customHeight="1" x14ac:dyDescent="0.25">
      <c r="A306"/>
      <c r="B306"/>
      <c r="C306"/>
      <c r="D306"/>
      <c r="E306" s="118"/>
      <c r="F306" s="118"/>
      <c r="G306"/>
    </row>
    <row r="307" spans="1:7" s="112" customFormat="1" ht="15" hidden="1" customHeight="1" x14ac:dyDescent="0.25">
      <c r="A307"/>
      <c r="B307"/>
      <c r="C307"/>
      <c r="D307"/>
      <c r="E307" s="118"/>
      <c r="F307" s="118"/>
      <c r="G307"/>
    </row>
    <row r="308" spans="1:7" s="112" customFormat="1" ht="15" hidden="1" customHeight="1" x14ac:dyDescent="0.25">
      <c r="A308"/>
      <c r="B308"/>
      <c r="C308"/>
      <c r="D308"/>
      <c r="E308" s="118"/>
      <c r="F308" s="118"/>
      <c r="G308"/>
    </row>
    <row r="309" spans="1:7" s="112" customFormat="1" ht="15" hidden="1" customHeight="1" x14ac:dyDescent="0.25">
      <c r="A309"/>
      <c r="B309"/>
      <c r="C309"/>
      <c r="D309"/>
      <c r="E309" s="118"/>
      <c r="F309" s="118"/>
      <c r="G309"/>
    </row>
    <row r="310" spans="1:7" s="112" customFormat="1" ht="15" hidden="1" customHeight="1" x14ac:dyDescent="0.25">
      <c r="A310"/>
      <c r="B310"/>
      <c r="C310"/>
      <c r="D310"/>
      <c r="E310" s="118"/>
      <c r="F310" s="118"/>
      <c r="G310"/>
    </row>
    <row r="311" spans="1:7" s="112" customFormat="1" ht="15" hidden="1" customHeight="1" x14ac:dyDescent="0.25">
      <c r="A311"/>
      <c r="B311"/>
      <c r="C311"/>
      <c r="D311"/>
      <c r="E311" s="118"/>
      <c r="F311" s="118"/>
      <c r="G311"/>
    </row>
    <row r="312" spans="1:7" s="112" customFormat="1" ht="15" hidden="1" customHeight="1" x14ac:dyDescent="0.25">
      <c r="A312"/>
      <c r="B312"/>
      <c r="C312"/>
      <c r="D312"/>
      <c r="E312" s="118"/>
      <c r="F312" s="118"/>
      <c r="G312"/>
    </row>
    <row r="313" spans="1:7" s="112" customFormat="1" ht="15" hidden="1" customHeight="1" x14ac:dyDescent="0.25">
      <c r="A313"/>
      <c r="B313"/>
      <c r="C313"/>
      <c r="D313"/>
      <c r="E313" s="118"/>
      <c r="F313" s="118"/>
      <c r="G313"/>
    </row>
    <row r="314" spans="1:7" s="112" customFormat="1" ht="15" hidden="1" customHeight="1" x14ac:dyDescent="0.25">
      <c r="A314"/>
      <c r="B314"/>
      <c r="C314"/>
      <c r="D314"/>
      <c r="E314" s="118"/>
      <c r="F314" s="118"/>
      <c r="G314"/>
    </row>
    <row r="315" spans="1:7" s="112" customFormat="1" ht="15" hidden="1" customHeight="1" x14ac:dyDescent="0.25">
      <c r="A315"/>
      <c r="B315"/>
      <c r="C315"/>
      <c r="D315"/>
      <c r="E315" s="118"/>
      <c r="F315" s="118"/>
      <c r="G315"/>
    </row>
    <row r="316" spans="1:7" s="112" customFormat="1" ht="15" hidden="1" customHeight="1" x14ac:dyDescent="0.25">
      <c r="A316"/>
      <c r="B316"/>
      <c r="C316"/>
      <c r="D316"/>
      <c r="E316" s="118"/>
      <c r="F316" s="118"/>
      <c r="G316"/>
    </row>
    <row r="317" spans="1:7" s="112" customFormat="1" ht="15" hidden="1" customHeight="1" x14ac:dyDescent="0.25">
      <c r="A317"/>
      <c r="B317"/>
      <c r="C317"/>
      <c r="D317"/>
      <c r="E317" s="118"/>
      <c r="F317" s="118"/>
      <c r="G317"/>
    </row>
    <row r="318" spans="1:7" s="112" customFormat="1" ht="15" hidden="1" customHeight="1" x14ac:dyDescent="0.25">
      <c r="A318"/>
      <c r="B318"/>
      <c r="C318"/>
      <c r="D318"/>
      <c r="E318" s="118"/>
      <c r="F318" s="118"/>
      <c r="G318"/>
    </row>
    <row r="319" spans="1:7" s="112" customFormat="1" ht="15" hidden="1" customHeight="1" x14ac:dyDescent="0.25">
      <c r="A319"/>
      <c r="B319"/>
      <c r="C319"/>
      <c r="D319"/>
      <c r="E319" s="118"/>
      <c r="F319" s="118"/>
      <c r="G319"/>
    </row>
    <row r="320" spans="1:7" s="112" customFormat="1" ht="15" hidden="1" customHeight="1" x14ac:dyDescent="0.25">
      <c r="A320"/>
      <c r="B320"/>
      <c r="C320"/>
      <c r="D320"/>
      <c r="E320" s="118"/>
      <c r="F320" s="118"/>
      <c r="G320"/>
    </row>
    <row r="321" spans="1:7" s="112" customFormat="1" ht="15" hidden="1" customHeight="1" x14ac:dyDescent="0.25">
      <c r="A321"/>
      <c r="B321"/>
      <c r="C321"/>
      <c r="D321"/>
      <c r="E321" s="118"/>
      <c r="F321" s="118"/>
      <c r="G321"/>
    </row>
    <row r="322" spans="1:7" s="112" customFormat="1" ht="15" hidden="1" customHeight="1" x14ac:dyDescent="0.25">
      <c r="A322"/>
      <c r="B322"/>
      <c r="C322"/>
      <c r="D322"/>
      <c r="E322" s="118"/>
      <c r="F322" s="118"/>
      <c r="G322"/>
    </row>
    <row r="323" spans="1:7" s="112" customFormat="1" ht="15" hidden="1" customHeight="1" x14ac:dyDescent="0.25">
      <c r="A323"/>
      <c r="B323"/>
      <c r="C323"/>
      <c r="D323"/>
      <c r="E323" s="118"/>
      <c r="F323" s="118"/>
      <c r="G323"/>
    </row>
    <row r="324" spans="1:7" s="112" customFormat="1" ht="15" hidden="1" customHeight="1" x14ac:dyDescent="0.25">
      <c r="A324"/>
      <c r="B324"/>
      <c r="C324"/>
      <c r="D324"/>
      <c r="E324" s="118"/>
      <c r="F324" s="118"/>
      <c r="G324"/>
    </row>
    <row r="325" spans="1:7" s="112" customFormat="1" ht="15" hidden="1" customHeight="1" x14ac:dyDescent="0.25">
      <c r="A325"/>
      <c r="B325"/>
      <c r="C325"/>
      <c r="D325"/>
      <c r="E325" s="118"/>
      <c r="F325" s="118"/>
      <c r="G325"/>
    </row>
    <row r="326" spans="1:7" s="112" customFormat="1" ht="15" hidden="1" customHeight="1" x14ac:dyDescent="0.25">
      <c r="A326"/>
      <c r="B326"/>
      <c r="C326"/>
      <c r="D326"/>
      <c r="E326" s="118"/>
      <c r="F326" s="118"/>
      <c r="G326"/>
    </row>
    <row r="327" spans="1:7" s="112" customFormat="1" ht="15" hidden="1" customHeight="1" x14ac:dyDescent="0.25">
      <c r="A327"/>
      <c r="B327"/>
      <c r="C327"/>
      <c r="D327"/>
      <c r="E327" s="118"/>
      <c r="F327" s="118"/>
      <c r="G327"/>
    </row>
    <row r="328" spans="1:7" s="112" customFormat="1" ht="15" hidden="1" customHeight="1" x14ac:dyDescent="0.25">
      <c r="A328"/>
      <c r="B328"/>
      <c r="C328"/>
      <c r="D328"/>
      <c r="E328" s="118"/>
      <c r="F328" s="118"/>
      <c r="G328"/>
    </row>
    <row r="329" spans="1:7" s="112" customFormat="1" ht="15" hidden="1" customHeight="1" x14ac:dyDescent="0.25">
      <c r="A329"/>
      <c r="B329"/>
      <c r="C329"/>
      <c r="D329"/>
      <c r="E329" s="118"/>
      <c r="F329" s="118"/>
      <c r="G329"/>
    </row>
    <row r="330" spans="1:7" s="112" customFormat="1" ht="15" hidden="1" customHeight="1" x14ac:dyDescent="0.25">
      <c r="A330"/>
      <c r="B330"/>
      <c r="C330"/>
      <c r="D330"/>
      <c r="E330" s="118"/>
      <c r="F330" s="118"/>
      <c r="G330"/>
    </row>
    <row r="331" spans="1:7" s="112" customFormat="1" ht="15" hidden="1" customHeight="1" x14ac:dyDescent="0.25">
      <c r="A331"/>
      <c r="B331"/>
      <c r="C331"/>
      <c r="D331"/>
      <c r="E331" s="118"/>
      <c r="F331" s="118"/>
      <c r="G331"/>
    </row>
    <row r="332" spans="1:7" s="112" customFormat="1" ht="15" hidden="1" customHeight="1" x14ac:dyDescent="0.25">
      <c r="A332"/>
      <c r="B332"/>
      <c r="C332"/>
      <c r="D332"/>
      <c r="E332" s="118"/>
      <c r="F332" s="118"/>
      <c r="G332"/>
    </row>
    <row r="333" spans="1:7" s="112" customFormat="1" ht="15" hidden="1" customHeight="1" x14ac:dyDescent="0.25">
      <c r="A333"/>
      <c r="B333"/>
      <c r="C333"/>
      <c r="D333"/>
      <c r="E333" s="118"/>
      <c r="F333" s="118"/>
      <c r="G333"/>
    </row>
    <row r="334" spans="1:7" s="112" customFormat="1" ht="15" hidden="1" customHeight="1" x14ac:dyDescent="0.25">
      <c r="A334"/>
      <c r="B334"/>
      <c r="C334"/>
      <c r="D334"/>
      <c r="E334" s="118"/>
      <c r="F334" s="118"/>
      <c r="G334"/>
    </row>
    <row r="335" spans="1:7" s="112" customFormat="1" ht="15" hidden="1" customHeight="1" x14ac:dyDescent="0.25">
      <c r="A335"/>
      <c r="B335"/>
      <c r="C335"/>
      <c r="D335"/>
      <c r="E335" s="118"/>
      <c r="F335" s="118"/>
      <c r="G335"/>
    </row>
    <row r="336" spans="1:7" s="112" customFormat="1" ht="15" hidden="1" customHeight="1" x14ac:dyDescent="0.25">
      <c r="A336"/>
      <c r="B336"/>
      <c r="C336"/>
      <c r="D336"/>
      <c r="E336" s="118"/>
      <c r="F336" s="118"/>
      <c r="G336"/>
    </row>
    <row r="337" spans="1:7" s="112" customFormat="1" ht="15" hidden="1" customHeight="1" x14ac:dyDescent="0.25">
      <c r="A337"/>
      <c r="B337"/>
      <c r="C337"/>
      <c r="D337"/>
      <c r="E337" s="118"/>
      <c r="F337" s="118"/>
      <c r="G337"/>
    </row>
    <row r="338" spans="1:7" s="112" customFormat="1" ht="15" hidden="1" customHeight="1" x14ac:dyDescent="0.25">
      <c r="A338"/>
      <c r="B338"/>
      <c r="C338"/>
      <c r="D338"/>
      <c r="E338" s="118"/>
      <c r="F338" s="118"/>
      <c r="G338"/>
    </row>
    <row r="339" spans="1:7" s="112" customFormat="1" ht="15" hidden="1" customHeight="1" x14ac:dyDescent="0.25">
      <c r="A339"/>
      <c r="B339"/>
      <c r="C339"/>
      <c r="D339"/>
      <c r="E339" s="118"/>
      <c r="F339" s="118"/>
      <c r="G339"/>
    </row>
    <row r="340" spans="1:7" s="112" customFormat="1" ht="15" hidden="1" customHeight="1" x14ac:dyDescent="0.25">
      <c r="A340"/>
      <c r="B340"/>
      <c r="C340"/>
      <c r="D340"/>
      <c r="E340" s="118"/>
      <c r="F340" s="118"/>
      <c r="G340"/>
    </row>
    <row r="341" spans="1:7" s="112" customFormat="1" ht="15" hidden="1" customHeight="1" x14ac:dyDescent="0.25">
      <c r="A341"/>
      <c r="B341"/>
      <c r="C341"/>
      <c r="D341"/>
      <c r="E341" s="118"/>
      <c r="F341" s="118"/>
      <c r="G341"/>
    </row>
    <row r="342" spans="1:7" s="112" customFormat="1" ht="15" hidden="1" customHeight="1" x14ac:dyDescent="0.25">
      <c r="A342"/>
      <c r="B342"/>
      <c r="C342"/>
      <c r="D342"/>
      <c r="E342" s="118"/>
      <c r="F342" s="118"/>
      <c r="G342"/>
    </row>
    <row r="343" spans="1:7" s="112" customFormat="1" ht="15" hidden="1" customHeight="1" x14ac:dyDescent="0.25">
      <c r="A343"/>
      <c r="B343"/>
      <c r="C343"/>
      <c r="D343"/>
      <c r="E343" s="118"/>
      <c r="F343" s="118"/>
      <c r="G343"/>
    </row>
    <row r="344" spans="1:7" s="112" customFormat="1" ht="15" hidden="1" customHeight="1" x14ac:dyDescent="0.25">
      <c r="A344"/>
      <c r="B344"/>
      <c r="C344"/>
      <c r="D344"/>
      <c r="E344" s="118"/>
      <c r="F344" s="118"/>
      <c r="G344"/>
    </row>
    <row r="345" spans="1:7" s="112" customFormat="1" ht="15" hidden="1" customHeight="1" x14ac:dyDescent="0.25">
      <c r="A345"/>
      <c r="B345"/>
      <c r="C345"/>
      <c r="D345"/>
      <c r="E345" s="118"/>
      <c r="F345" s="118"/>
      <c r="G345"/>
    </row>
    <row r="346" spans="1:7" s="112" customFormat="1" ht="15" hidden="1" customHeight="1" x14ac:dyDescent="0.25">
      <c r="A346"/>
      <c r="B346"/>
      <c r="C346"/>
      <c r="D346"/>
      <c r="E346" s="118"/>
      <c r="F346" s="118"/>
      <c r="G346"/>
    </row>
    <row r="347" spans="1:7" s="112" customFormat="1" ht="15" hidden="1" customHeight="1" x14ac:dyDescent="0.25">
      <c r="A347"/>
      <c r="B347"/>
      <c r="C347"/>
      <c r="D347"/>
      <c r="E347" s="118"/>
      <c r="F347" s="118"/>
      <c r="G347"/>
    </row>
    <row r="348" spans="1:7" s="112" customFormat="1" ht="15" hidden="1" customHeight="1" x14ac:dyDescent="0.25">
      <c r="A348"/>
      <c r="B348"/>
      <c r="C348"/>
      <c r="D348"/>
      <c r="E348" s="118"/>
      <c r="F348" s="118"/>
      <c r="G348"/>
    </row>
    <row r="349" spans="1:7" s="112" customFormat="1" ht="15" hidden="1" customHeight="1" x14ac:dyDescent="0.25">
      <c r="A349"/>
      <c r="B349"/>
      <c r="C349"/>
      <c r="D349"/>
      <c r="E349" s="118"/>
      <c r="F349" s="118"/>
      <c r="G349"/>
    </row>
    <row r="350" spans="1:7" s="112" customFormat="1" ht="15" hidden="1" customHeight="1" x14ac:dyDescent="0.25">
      <c r="A350"/>
      <c r="B350"/>
      <c r="C350"/>
      <c r="D350"/>
      <c r="E350" s="118"/>
      <c r="F350" s="118"/>
      <c r="G350"/>
    </row>
    <row r="351" spans="1:7" s="112" customFormat="1" ht="15" hidden="1" customHeight="1" x14ac:dyDescent="0.25">
      <c r="A351"/>
      <c r="B351"/>
      <c r="C351"/>
      <c r="D351"/>
      <c r="E351" s="118"/>
      <c r="F351" s="118"/>
      <c r="G351"/>
    </row>
    <row r="352" spans="1:7" s="112" customFormat="1" ht="15" hidden="1" customHeight="1" x14ac:dyDescent="0.25">
      <c r="A352"/>
      <c r="B352"/>
      <c r="C352"/>
      <c r="D352"/>
      <c r="E352" s="118"/>
      <c r="F352" s="118"/>
      <c r="G352"/>
    </row>
    <row r="353" spans="1:7" s="112" customFormat="1" ht="15" hidden="1" customHeight="1" x14ac:dyDescent="0.25">
      <c r="A353"/>
      <c r="B353"/>
      <c r="C353"/>
      <c r="D353"/>
      <c r="E353" s="118"/>
      <c r="F353" s="118"/>
      <c r="G353"/>
    </row>
    <row r="354" spans="1:7" s="112" customFormat="1" ht="15" hidden="1" customHeight="1" x14ac:dyDescent="0.25">
      <c r="A354"/>
      <c r="B354"/>
      <c r="C354"/>
      <c r="D354"/>
      <c r="E354" s="118"/>
      <c r="F354" s="118"/>
      <c r="G354"/>
    </row>
    <row r="355" spans="1:7" s="112" customFormat="1" ht="15" hidden="1" customHeight="1" x14ac:dyDescent="0.25">
      <c r="A355"/>
      <c r="B355"/>
      <c r="C355"/>
      <c r="D355"/>
      <c r="E355" s="118"/>
      <c r="F355" s="118"/>
      <c r="G355"/>
    </row>
    <row r="356" spans="1:7" s="112" customFormat="1" ht="15" hidden="1" customHeight="1" x14ac:dyDescent="0.25">
      <c r="A356"/>
      <c r="B356"/>
      <c r="C356"/>
      <c r="D356"/>
      <c r="E356" s="118"/>
      <c r="F356" s="118"/>
      <c r="G356"/>
    </row>
    <row r="357" spans="1:7" s="112" customFormat="1" ht="15" hidden="1" customHeight="1" x14ac:dyDescent="0.25">
      <c r="A357"/>
      <c r="B357"/>
      <c r="C357"/>
      <c r="D357"/>
      <c r="E357" s="118"/>
      <c r="F357" s="118"/>
      <c r="G357"/>
    </row>
    <row r="358" spans="1:7" s="112" customFormat="1" ht="15" hidden="1" customHeight="1" x14ac:dyDescent="0.25">
      <c r="A358"/>
      <c r="B358"/>
      <c r="C358"/>
      <c r="D358"/>
      <c r="E358" s="118"/>
      <c r="F358" s="118"/>
      <c r="G358"/>
    </row>
    <row r="359" spans="1:7" s="112" customFormat="1" ht="15" hidden="1" customHeight="1" x14ac:dyDescent="0.25">
      <c r="A359"/>
      <c r="B359"/>
      <c r="C359"/>
      <c r="D359"/>
      <c r="E359" s="118"/>
      <c r="F359" s="118"/>
      <c r="G359"/>
    </row>
    <row r="360" spans="1:7" s="112" customFormat="1" ht="15" hidden="1" customHeight="1" x14ac:dyDescent="0.25">
      <c r="A360"/>
      <c r="B360"/>
      <c r="C360"/>
      <c r="D360"/>
      <c r="E360" s="118"/>
      <c r="F360" s="118"/>
      <c r="G360"/>
    </row>
    <row r="361" spans="1:7" s="112" customFormat="1" ht="15" hidden="1" customHeight="1" x14ac:dyDescent="0.25">
      <c r="A361"/>
      <c r="B361"/>
      <c r="C361"/>
      <c r="D361"/>
      <c r="E361" s="118"/>
      <c r="F361" s="118"/>
      <c r="G361"/>
    </row>
    <row r="362" spans="1:7" s="112" customFormat="1" ht="15" hidden="1" customHeight="1" x14ac:dyDescent="0.25">
      <c r="A362"/>
      <c r="B362"/>
      <c r="C362"/>
      <c r="D362"/>
      <c r="E362" s="118"/>
      <c r="F362" s="118"/>
      <c r="G362"/>
    </row>
    <row r="363" spans="1:7" s="112" customFormat="1" ht="15" hidden="1" customHeight="1" x14ac:dyDescent="0.25">
      <c r="A363"/>
      <c r="B363"/>
      <c r="C363"/>
      <c r="D363"/>
      <c r="E363" s="118"/>
      <c r="F363" s="118"/>
      <c r="G363"/>
    </row>
    <row r="364" spans="1:7" s="112" customFormat="1" ht="15" hidden="1" customHeight="1" x14ac:dyDescent="0.25">
      <c r="A364"/>
      <c r="B364"/>
      <c r="C364"/>
      <c r="D364"/>
      <c r="E364" s="118"/>
      <c r="F364" s="118"/>
      <c r="G364"/>
    </row>
    <row r="365" spans="1:7" s="112" customFormat="1" ht="15" hidden="1" customHeight="1" x14ac:dyDescent="0.25">
      <c r="A365"/>
      <c r="B365"/>
      <c r="C365"/>
      <c r="D365"/>
      <c r="E365" s="118"/>
      <c r="F365" s="118"/>
      <c r="G365"/>
    </row>
    <row r="366" spans="1:7" hidden="1" x14ac:dyDescent="0.25"/>
    <row r="367" spans="1:7" hidden="1" x14ac:dyDescent="0.25"/>
  </sheetData>
  <mergeCells count="23">
    <mergeCell ref="A24:A32"/>
    <mergeCell ref="B24:B32"/>
    <mergeCell ref="C24:C32"/>
    <mergeCell ref="A3:B4"/>
    <mergeCell ref="C3:C5"/>
    <mergeCell ref="A1:G1"/>
    <mergeCell ref="A6:A14"/>
    <mergeCell ref="B6:B14"/>
    <mergeCell ref="C6:C14"/>
    <mergeCell ref="A15:A23"/>
    <mergeCell ref="B15:B23"/>
    <mergeCell ref="C15:C23"/>
    <mergeCell ref="D3:D5"/>
    <mergeCell ref="E3:F3"/>
    <mergeCell ref="G3:G5"/>
    <mergeCell ref="E4:E5"/>
    <mergeCell ref="F4:F5"/>
    <mergeCell ref="A33:A41"/>
    <mergeCell ref="B33:B41"/>
    <mergeCell ref="C33:C41"/>
    <mergeCell ref="A42:A50"/>
    <mergeCell ref="B42:B50"/>
    <mergeCell ref="C42:C50"/>
  </mergeCells>
  <pageMargins left="0.25" right="0.25" top="0.75" bottom="0.75" header="0.3" footer="0.3"/>
  <pageSetup paperSize="9" scale="9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C188"/>
  <sheetViews>
    <sheetView tabSelected="1" zoomScaleNormal="100" zoomScaleSheetLayoutView="80" workbookViewId="0">
      <selection activeCell="I137" sqref="I137"/>
    </sheetView>
  </sheetViews>
  <sheetFormatPr defaultRowHeight="15" x14ac:dyDescent="0.25"/>
  <cols>
    <col min="1" max="1" width="6" customWidth="1"/>
    <col min="2" max="2" width="5.5703125" customWidth="1"/>
    <col min="3" max="3" width="3.85546875" customWidth="1"/>
    <col min="4" max="4" width="3.5703125" customWidth="1"/>
    <col min="5" max="5" width="20.5703125" customWidth="1"/>
    <col min="6" max="6" width="15" customWidth="1"/>
    <col min="7" max="7" width="11.85546875" customWidth="1"/>
    <col min="8" max="8" width="10.85546875" customWidth="1"/>
    <col min="9" max="9" width="11.7109375" customWidth="1"/>
    <col min="10" max="10" width="17.28515625" customWidth="1"/>
    <col min="11" max="11" width="17.7109375" customWidth="1"/>
  </cols>
  <sheetData>
    <row r="1" spans="1:11" x14ac:dyDescent="0.25">
      <c r="A1" s="1" t="s">
        <v>266</v>
      </c>
      <c r="I1" t="s">
        <v>366</v>
      </c>
    </row>
    <row r="2" spans="1:11" ht="16.5" thickBot="1" x14ac:dyDescent="0.3">
      <c r="A2" s="2"/>
    </row>
    <row r="3" spans="1:11" ht="116.25" customHeight="1" thickBot="1" x14ac:dyDescent="0.3">
      <c r="A3" s="451" t="s">
        <v>4</v>
      </c>
      <c r="B3" s="452"/>
      <c r="C3" s="452"/>
      <c r="D3" s="453"/>
      <c r="E3" s="386" t="s">
        <v>10</v>
      </c>
      <c r="F3" s="386" t="s">
        <v>11</v>
      </c>
      <c r="G3" s="454" t="s">
        <v>12</v>
      </c>
      <c r="H3" s="454" t="s">
        <v>13</v>
      </c>
      <c r="I3" s="454" t="s">
        <v>14</v>
      </c>
      <c r="J3" s="454" t="s">
        <v>15</v>
      </c>
      <c r="K3" s="454" t="s">
        <v>16</v>
      </c>
    </row>
    <row r="4" spans="1:11" ht="15.75" thickBot="1" x14ac:dyDescent="0.3">
      <c r="A4" s="3" t="s">
        <v>0</v>
      </c>
      <c r="B4" s="4" t="s">
        <v>1</v>
      </c>
      <c r="C4" s="5" t="s">
        <v>2</v>
      </c>
      <c r="D4" s="5" t="s">
        <v>3</v>
      </c>
      <c r="E4" s="388"/>
      <c r="F4" s="388"/>
      <c r="G4" s="419"/>
      <c r="H4" s="419"/>
      <c r="I4" s="419"/>
      <c r="J4" s="418"/>
      <c r="K4" s="419"/>
    </row>
    <row r="5" spans="1:11" ht="21.75" thickBot="1" x14ac:dyDescent="0.3">
      <c r="A5" s="6">
        <v>3</v>
      </c>
      <c r="B5" s="7">
        <v>1</v>
      </c>
      <c r="C5" s="120"/>
      <c r="D5" s="120"/>
      <c r="E5" s="148" t="s">
        <v>367</v>
      </c>
      <c r="F5" s="8"/>
      <c r="G5" s="8"/>
      <c r="H5" s="9"/>
      <c r="I5" s="96"/>
      <c r="J5" s="34"/>
      <c r="K5" s="10"/>
    </row>
    <row r="6" spans="1:11" ht="113.25" thickBot="1" x14ac:dyDescent="0.3">
      <c r="A6" s="119">
        <v>3</v>
      </c>
      <c r="B6" s="12">
        <v>1</v>
      </c>
      <c r="C6" s="12">
        <v>1</v>
      </c>
      <c r="D6" s="120"/>
      <c r="E6" s="62" t="s">
        <v>368</v>
      </c>
      <c r="F6" s="60" t="s">
        <v>17</v>
      </c>
      <c r="G6" s="195" t="s">
        <v>42</v>
      </c>
      <c r="H6" s="195" t="s">
        <v>364</v>
      </c>
      <c r="I6" s="200" t="s">
        <v>255</v>
      </c>
      <c r="J6" s="298" t="s">
        <v>369</v>
      </c>
      <c r="K6" s="221"/>
    </row>
    <row r="7" spans="1:11" x14ac:dyDescent="0.25">
      <c r="A7" s="389">
        <v>3</v>
      </c>
      <c r="B7" s="389">
        <v>1</v>
      </c>
      <c r="C7" s="389">
        <v>2</v>
      </c>
      <c r="D7" s="391"/>
      <c r="E7" s="444" t="s">
        <v>370</v>
      </c>
      <c r="F7" s="436" t="s">
        <v>17</v>
      </c>
      <c r="G7" s="436" t="s">
        <v>19</v>
      </c>
      <c r="H7" s="436" t="s">
        <v>364</v>
      </c>
      <c r="I7" s="457" t="s">
        <v>256</v>
      </c>
      <c r="J7" s="461" t="s">
        <v>371</v>
      </c>
      <c r="K7" s="459"/>
    </row>
    <row r="8" spans="1:11" ht="62.25" customHeight="1" thickBot="1" x14ac:dyDescent="0.3">
      <c r="A8" s="390"/>
      <c r="B8" s="390"/>
      <c r="C8" s="390"/>
      <c r="D8" s="392"/>
      <c r="E8" s="445"/>
      <c r="F8" s="437"/>
      <c r="G8" s="437"/>
      <c r="H8" s="437"/>
      <c r="I8" s="458"/>
      <c r="J8" s="462"/>
      <c r="K8" s="460"/>
    </row>
    <row r="9" spans="1:11" ht="169.5" thickBot="1" x14ac:dyDescent="0.3">
      <c r="A9" s="119">
        <v>3</v>
      </c>
      <c r="B9" s="12">
        <v>1</v>
      </c>
      <c r="C9" s="12">
        <v>3</v>
      </c>
      <c r="D9" s="120"/>
      <c r="E9" s="62" t="s">
        <v>20</v>
      </c>
      <c r="F9" s="66" t="s">
        <v>17</v>
      </c>
      <c r="G9" s="66" t="s">
        <v>19</v>
      </c>
      <c r="H9" s="195" t="s">
        <v>364</v>
      </c>
      <c r="I9" s="63" t="s">
        <v>372</v>
      </c>
      <c r="J9" s="187" t="s">
        <v>373</v>
      </c>
      <c r="K9" s="186"/>
    </row>
    <row r="10" spans="1:11" ht="24" customHeight="1" x14ac:dyDescent="0.25">
      <c r="A10" s="389">
        <v>3</v>
      </c>
      <c r="B10" s="389">
        <v>1</v>
      </c>
      <c r="C10" s="389">
        <v>4</v>
      </c>
      <c r="D10" s="391"/>
      <c r="E10" s="444" t="s">
        <v>21</v>
      </c>
      <c r="F10" s="436" t="s">
        <v>17</v>
      </c>
      <c r="G10" s="436" t="s">
        <v>210</v>
      </c>
      <c r="H10" s="411" t="s">
        <v>364</v>
      </c>
      <c r="I10" s="457" t="s">
        <v>374</v>
      </c>
      <c r="J10" s="461" t="s">
        <v>375</v>
      </c>
      <c r="K10" s="459"/>
    </row>
    <row r="11" spans="1:11" ht="36" customHeight="1" thickBot="1" x14ac:dyDescent="0.3">
      <c r="A11" s="390"/>
      <c r="B11" s="390"/>
      <c r="C11" s="390"/>
      <c r="D11" s="392"/>
      <c r="E11" s="445"/>
      <c r="F11" s="437"/>
      <c r="G11" s="437"/>
      <c r="H11" s="410"/>
      <c r="I11" s="458"/>
      <c r="J11" s="462"/>
      <c r="K11" s="460"/>
    </row>
    <row r="12" spans="1:11" ht="90.75" thickBot="1" x14ac:dyDescent="0.3">
      <c r="A12" s="119">
        <v>3</v>
      </c>
      <c r="B12" s="12">
        <v>1</v>
      </c>
      <c r="C12" s="12">
        <v>5</v>
      </c>
      <c r="D12" s="120"/>
      <c r="E12" s="62" t="s">
        <v>23</v>
      </c>
      <c r="F12" s="66" t="s">
        <v>17</v>
      </c>
      <c r="G12" s="66" t="s">
        <v>19</v>
      </c>
      <c r="H12" s="195" t="s">
        <v>364</v>
      </c>
      <c r="I12" s="63"/>
      <c r="J12" s="67"/>
      <c r="K12" s="186"/>
    </row>
    <row r="13" spans="1:11" ht="90.75" thickBot="1" x14ac:dyDescent="0.3">
      <c r="A13" s="119">
        <v>3</v>
      </c>
      <c r="B13" s="12">
        <v>1</v>
      </c>
      <c r="C13" s="12">
        <v>5</v>
      </c>
      <c r="D13" s="12">
        <v>1</v>
      </c>
      <c r="E13" s="68" t="s">
        <v>24</v>
      </c>
      <c r="F13" s="66" t="s">
        <v>17</v>
      </c>
      <c r="G13" s="66" t="s">
        <v>19</v>
      </c>
      <c r="H13" s="195" t="s">
        <v>364</v>
      </c>
      <c r="I13" s="89" t="s">
        <v>376</v>
      </c>
      <c r="J13" s="187" t="s">
        <v>377</v>
      </c>
      <c r="K13" s="186" t="s">
        <v>18</v>
      </c>
    </row>
    <row r="14" spans="1:11" ht="48.75" thickBot="1" x14ac:dyDescent="0.3">
      <c r="A14" s="119">
        <v>3</v>
      </c>
      <c r="B14" s="12">
        <v>1</v>
      </c>
      <c r="C14" s="12">
        <v>5</v>
      </c>
      <c r="D14" s="12">
        <v>2</v>
      </c>
      <c r="E14" s="68" t="s">
        <v>25</v>
      </c>
      <c r="F14" s="66" t="s">
        <v>17</v>
      </c>
      <c r="G14" s="66" t="s">
        <v>19</v>
      </c>
      <c r="H14" s="195" t="s">
        <v>364</v>
      </c>
      <c r="I14" s="89" t="s">
        <v>257</v>
      </c>
      <c r="J14" s="187" t="s">
        <v>378</v>
      </c>
      <c r="K14" s="186" t="s">
        <v>18</v>
      </c>
    </row>
    <row r="15" spans="1:11" ht="36.75" thickBot="1" x14ac:dyDescent="0.3">
      <c r="A15" s="11">
        <v>3</v>
      </c>
      <c r="B15" s="12">
        <v>1</v>
      </c>
      <c r="C15" s="13">
        <v>5</v>
      </c>
      <c r="D15" s="13">
        <v>3</v>
      </c>
      <c r="E15" s="62" t="s">
        <v>26</v>
      </c>
      <c r="F15" s="60" t="s">
        <v>17</v>
      </c>
      <c r="G15" s="195" t="s">
        <v>19</v>
      </c>
      <c r="H15" s="195" t="s">
        <v>364</v>
      </c>
      <c r="I15" s="97" t="s">
        <v>258</v>
      </c>
      <c r="J15" s="187" t="s">
        <v>379</v>
      </c>
      <c r="K15" s="186" t="s">
        <v>18</v>
      </c>
    </row>
    <row r="16" spans="1:11" ht="36.75" thickBot="1" x14ac:dyDescent="0.3">
      <c r="A16" s="11">
        <v>3</v>
      </c>
      <c r="B16" s="12">
        <v>1</v>
      </c>
      <c r="C16" s="13">
        <v>5</v>
      </c>
      <c r="D16" s="13">
        <v>4</v>
      </c>
      <c r="E16" s="62" t="s">
        <v>27</v>
      </c>
      <c r="F16" s="60" t="s">
        <v>17</v>
      </c>
      <c r="G16" s="195" t="s">
        <v>19</v>
      </c>
      <c r="H16" s="195" t="s">
        <v>364</v>
      </c>
      <c r="I16" s="97" t="s">
        <v>28</v>
      </c>
      <c r="J16" s="187" t="s">
        <v>380</v>
      </c>
      <c r="K16" s="186" t="s">
        <v>18</v>
      </c>
    </row>
    <row r="17" spans="1:11" ht="147" thickBot="1" x14ac:dyDescent="0.3">
      <c r="A17" s="11">
        <v>3</v>
      </c>
      <c r="B17" s="12">
        <v>1</v>
      </c>
      <c r="C17" s="13">
        <v>6</v>
      </c>
      <c r="D17" s="8"/>
      <c r="E17" s="62" t="s">
        <v>29</v>
      </c>
      <c r="F17" s="60" t="s">
        <v>17</v>
      </c>
      <c r="G17" s="195" t="s">
        <v>19</v>
      </c>
      <c r="H17" s="195" t="s">
        <v>364</v>
      </c>
      <c r="I17" s="63" t="s">
        <v>259</v>
      </c>
      <c r="J17" s="199">
        <f>-C18</f>
        <v>-7</v>
      </c>
      <c r="K17" s="186" t="s">
        <v>18</v>
      </c>
    </row>
    <row r="18" spans="1:11" ht="214.5" thickBot="1" x14ac:dyDescent="0.3">
      <c r="A18" s="11">
        <v>3</v>
      </c>
      <c r="B18" s="12">
        <v>1</v>
      </c>
      <c r="C18" s="13">
        <v>7</v>
      </c>
      <c r="D18" s="13"/>
      <c r="E18" s="62" t="s">
        <v>30</v>
      </c>
      <c r="F18" s="66" t="s">
        <v>17</v>
      </c>
      <c r="G18" s="66" t="s">
        <v>19</v>
      </c>
      <c r="H18" s="195" t="s">
        <v>364</v>
      </c>
      <c r="I18" s="63" t="s">
        <v>381</v>
      </c>
      <c r="J18" s="196" t="s">
        <v>382</v>
      </c>
      <c r="K18" s="186" t="s">
        <v>9</v>
      </c>
    </row>
    <row r="19" spans="1:11" ht="124.5" thickBot="1" x14ac:dyDescent="0.3">
      <c r="A19" s="11">
        <v>3</v>
      </c>
      <c r="B19" s="12">
        <v>1</v>
      </c>
      <c r="C19" s="13">
        <v>8</v>
      </c>
      <c r="D19" s="13"/>
      <c r="E19" s="62" t="s">
        <v>31</v>
      </c>
      <c r="F19" s="60" t="s">
        <v>17</v>
      </c>
      <c r="G19" s="195" t="s">
        <v>42</v>
      </c>
      <c r="H19" s="195" t="s">
        <v>364</v>
      </c>
      <c r="I19" s="63" t="s">
        <v>383</v>
      </c>
      <c r="J19" s="199">
        <f>-C20</f>
        <v>-9</v>
      </c>
      <c r="K19" s="186" t="s">
        <v>9</v>
      </c>
    </row>
    <row r="20" spans="1:11" x14ac:dyDescent="0.25">
      <c r="A20" s="389">
        <v>3</v>
      </c>
      <c r="B20" s="389">
        <v>1</v>
      </c>
      <c r="C20" s="442">
        <v>9</v>
      </c>
      <c r="D20" s="442"/>
      <c r="E20" s="444" t="s">
        <v>32</v>
      </c>
      <c r="F20" s="436" t="s">
        <v>17</v>
      </c>
      <c r="G20" s="436" t="s">
        <v>19</v>
      </c>
      <c r="H20" s="411" t="s">
        <v>364</v>
      </c>
      <c r="I20" s="446" t="s">
        <v>384</v>
      </c>
      <c r="J20" s="409" t="s">
        <v>385</v>
      </c>
      <c r="K20" s="463" t="s">
        <v>9</v>
      </c>
    </row>
    <row r="21" spans="1:11" ht="33.75" customHeight="1" thickBot="1" x14ac:dyDescent="0.3">
      <c r="A21" s="390"/>
      <c r="B21" s="390"/>
      <c r="C21" s="443"/>
      <c r="D21" s="443"/>
      <c r="E21" s="445"/>
      <c r="F21" s="437"/>
      <c r="G21" s="437"/>
      <c r="H21" s="410"/>
      <c r="I21" s="447"/>
      <c r="J21" s="410"/>
      <c r="K21" s="464"/>
    </row>
    <row r="22" spans="1:11" ht="36" customHeight="1" x14ac:dyDescent="0.25">
      <c r="A22" s="389">
        <v>3</v>
      </c>
      <c r="B22" s="389">
        <v>1</v>
      </c>
      <c r="C22" s="442">
        <v>10</v>
      </c>
      <c r="D22" s="442"/>
      <c r="E22" s="444" t="s">
        <v>33</v>
      </c>
      <c r="F22" s="436" t="s">
        <v>17</v>
      </c>
      <c r="G22" s="436" t="s">
        <v>19</v>
      </c>
      <c r="H22" s="411" t="s">
        <v>364</v>
      </c>
      <c r="I22" s="444" t="s">
        <v>386</v>
      </c>
      <c r="J22" s="436" t="s">
        <v>387</v>
      </c>
      <c r="K22" s="463" t="s">
        <v>9</v>
      </c>
    </row>
    <row r="23" spans="1:11" ht="39" customHeight="1" thickBot="1" x14ac:dyDescent="0.3">
      <c r="A23" s="390"/>
      <c r="B23" s="390"/>
      <c r="C23" s="443"/>
      <c r="D23" s="443"/>
      <c r="E23" s="445"/>
      <c r="F23" s="437"/>
      <c r="G23" s="437"/>
      <c r="H23" s="410"/>
      <c r="I23" s="445"/>
      <c r="J23" s="437"/>
      <c r="K23" s="464"/>
    </row>
    <row r="24" spans="1:11" ht="102" thickBot="1" x14ac:dyDescent="0.3">
      <c r="A24" s="11">
        <v>3</v>
      </c>
      <c r="B24" s="12">
        <v>1</v>
      </c>
      <c r="C24" s="13">
        <v>11</v>
      </c>
      <c r="D24" s="13"/>
      <c r="E24" s="62" t="s">
        <v>34</v>
      </c>
      <c r="F24" s="66" t="s">
        <v>17</v>
      </c>
      <c r="G24" s="66" t="s">
        <v>19</v>
      </c>
      <c r="H24" s="195" t="s">
        <v>364</v>
      </c>
      <c r="I24" s="66"/>
      <c r="J24" s="66"/>
      <c r="K24" s="186"/>
    </row>
    <row r="25" spans="1:11" ht="113.25" thickBot="1" x14ac:dyDescent="0.3">
      <c r="A25" s="11">
        <v>3</v>
      </c>
      <c r="B25" s="12">
        <v>1</v>
      </c>
      <c r="C25" s="13">
        <v>11</v>
      </c>
      <c r="D25" s="13">
        <v>1</v>
      </c>
      <c r="E25" s="68" t="s">
        <v>35</v>
      </c>
      <c r="F25" s="66" t="s">
        <v>17</v>
      </c>
      <c r="G25" s="66" t="s">
        <v>19</v>
      </c>
      <c r="H25" s="195" t="s">
        <v>364</v>
      </c>
      <c r="I25" s="62" t="s">
        <v>260</v>
      </c>
      <c r="J25" s="70" t="s">
        <v>283</v>
      </c>
      <c r="K25" s="186" t="s">
        <v>9</v>
      </c>
    </row>
    <row r="26" spans="1:11" ht="57" thickBot="1" x14ac:dyDescent="0.3">
      <c r="A26" s="11">
        <v>3</v>
      </c>
      <c r="B26" s="12">
        <v>1</v>
      </c>
      <c r="C26" s="13">
        <v>11</v>
      </c>
      <c r="D26" s="13">
        <v>2</v>
      </c>
      <c r="E26" s="68" t="s">
        <v>36</v>
      </c>
      <c r="F26" s="66" t="s">
        <v>17</v>
      </c>
      <c r="G26" s="66" t="s">
        <v>19</v>
      </c>
      <c r="H26" s="195" t="s">
        <v>364</v>
      </c>
      <c r="I26" s="62" t="s">
        <v>37</v>
      </c>
      <c r="J26" s="71" t="s">
        <v>388</v>
      </c>
      <c r="K26" s="186" t="s">
        <v>9</v>
      </c>
    </row>
    <row r="27" spans="1:11" ht="58.5" customHeight="1" thickBot="1" x14ac:dyDescent="0.3">
      <c r="A27" s="11">
        <v>3</v>
      </c>
      <c r="B27" s="12">
        <v>1</v>
      </c>
      <c r="C27" s="13">
        <v>11</v>
      </c>
      <c r="D27" s="13">
        <v>3</v>
      </c>
      <c r="E27" s="72" t="s">
        <v>141</v>
      </c>
      <c r="F27" s="66" t="s">
        <v>17</v>
      </c>
      <c r="G27" s="66" t="s">
        <v>19</v>
      </c>
      <c r="H27" s="195" t="s">
        <v>364</v>
      </c>
      <c r="I27" s="66" t="s">
        <v>39</v>
      </c>
      <c r="J27" s="71" t="s">
        <v>283</v>
      </c>
      <c r="K27" s="186" t="s">
        <v>9</v>
      </c>
    </row>
    <row r="28" spans="1:11" ht="68.25" thickBot="1" x14ac:dyDescent="0.3">
      <c r="A28" s="11">
        <v>3</v>
      </c>
      <c r="B28" s="12">
        <v>1</v>
      </c>
      <c r="C28" s="13">
        <v>11</v>
      </c>
      <c r="D28" s="13">
        <v>4</v>
      </c>
      <c r="E28" s="68" t="s">
        <v>40</v>
      </c>
      <c r="F28" s="66" t="s">
        <v>17</v>
      </c>
      <c r="G28" s="66" t="s">
        <v>19</v>
      </c>
      <c r="H28" s="195" t="s">
        <v>364</v>
      </c>
      <c r="I28" s="62" t="s">
        <v>39</v>
      </c>
      <c r="J28" s="98" t="s">
        <v>283</v>
      </c>
      <c r="K28" s="186" t="s">
        <v>9</v>
      </c>
    </row>
    <row r="29" spans="1:11" ht="113.25" thickBot="1" x14ac:dyDescent="0.3">
      <c r="A29" s="11">
        <v>3</v>
      </c>
      <c r="B29" s="12">
        <v>1</v>
      </c>
      <c r="C29" s="13">
        <v>12</v>
      </c>
      <c r="D29" s="13"/>
      <c r="E29" s="62" t="s">
        <v>41</v>
      </c>
      <c r="F29" s="66" t="s">
        <v>17</v>
      </c>
      <c r="G29" s="66" t="s">
        <v>389</v>
      </c>
      <c r="H29" s="195" t="s">
        <v>364</v>
      </c>
      <c r="I29" s="149" t="s">
        <v>261</v>
      </c>
      <c r="J29" s="299" t="s">
        <v>390</v>
      </c>
      <c r="K29" s="186" t="s">
        <v>9</v>
      </c>
    </row>
    <row r="30" spans="1:11" ht="32.25" thickBot="1" x14ac:dyDescent="0.3">
      <c r="A30" s="207">
        <v>3</v>
      </c>
      <c r="B30" s="208">
        <v>2</v>
      </c>
      <c r="C30" s="209"/>
      <c r="D30" s="209"/>
      <c r="E30" s="210" t="s">
        <v>7</v>
      </c>
      <c r="F30" s="211"/>
      <c r="G30" s="211"/>
      <c r="H30" s="212"/>
      <c r="I30" s="213"/>
      <c r="J30" s="213"/>
      <c r="K30" s="214"/>
    </row>
    <row r="31" spans="1:11" s="215" customFormat="1" ht="132.75" thickBot="1" x14ac:dyDescent="0.3">
      <c r="A31" s="14">
        <v>3</v>
      </c>
      <c r="B31" s="9">
        <v>2</v>
      </c>
      <c r="C31" s="9">
        <v>1</v>
      </c>
      <c r="D31" s="9"/>
      <c r="E31" s="95" t="s">
        <v>169</v>
      </c>
      <c r="F31" s="60" t="s">
        <v>391</v>
      </c>
      <c r="G31" s="195"/>
      <c r="H31" s="195"/>
      <c r="I31" s="97" t="s">
        <v>43</v>
      </c>
      <c r="J31" s="150"/>
      <c r="K31" s="73"/>
    </row>
    <row r="32" spans="1:11" ht="128.25" thickBot="1" x14ac:dyDescent="0.3">
      <c r="A32" s="14">
        <v>3</v>
      </c>
      <c r="B32" s="9">
        <v>2</v>
      </c>
      <c r="C32" s="9">
        <v>1</v>
      </c>
      <c r="D32" s="9">
        <v>2</v>
      </c>
      <c r="E32" s="60" t="s">
        <v>44</v>
      </c>
      <c r="F32" s="60" t="s">
        <v>146</v>
      </c>
      <c r="G32" s="195">
        <v>2024</v>
      </c>
      <c r="H32" s="195" t="s">
        <v>214</v>
      </c>
      <c r="I32" s="97" t="s">
        <v>340</v>
      </c>
      <c r="J32" s="110" t="s">
        <v>348</v>
      </c>
      <c r="K32" s="73"/>
    </row>
    <row r="33" spans="1:11" x14ac:dyDescent="0.25">
      <c r="A33" s="476">
        <v>3</v>
      </c>
      <c r="B33" s="476">
        <v>2</v>
      </c>
      <c r="C33" s="476">
        <v>1</v>
      </c>
      <c r="D33" s="476">
        <v>2</v>
      </c>
      <c r="E33" s="411" t="s">
        <v>46</v>
      </c>
      <c r="F33" s="411" t="s">
        <v>146</v>
      </c>
      <c r="G33" s="411">
        <v>2024</v>
      </c>
      <c r="H33" s="411" t="s">
        <v>214</v>
      </c>
      <c r="I33" s="411" t="s">
        <v>267</v>
      </c>
      <c r="J33" s="542" t="s">
        <v>341</v>
      </c>
      <c r="K33" s="465"/>
    </row>
    <row r="34" spans="1:11" x14ac:dyDescent="0.25">
      <c r="A34" s="477"/>
      <c r="B34" s="477"/>
      <c r="C34" s="477"/>
      <c r="D34" s="477"/>
      <c r="E34" s="409"/>
      <c r="F34" s="409"/>
      <c r="G34" s="409"/>
      <c r="H34" s="409"/>
      <c r="I34" s="409"/>
      <c r="J34" s="542"/>
      <c r="K34" s="466"/>
    </row>
    <row r="35" spans="1:11" x14ac:dyDescent="0.25">
      <c r="A35" s="477"/>
      <c r="B35" s="477"/>
      <c r="C35" s="477"/>
      <c r="D35" s="477"/>
      <c r="E35" s="409"/>
      <c r="F35" s="409"/>
      <c r="G35" s="409"/>
      <c r="H35" s="409"/>
      <c r="I35" s="409"/>
      <c r="J35" s="542"/>
      <c r="K35" s="466"/>
    </row>
    <row r="36" spans="1:11" ht="15.75" thickBot="1" x14ac:dyDescent="0.3">
      <c r="A36" s="477"/>
      <c r="B36" s="477"/>
      <c r="C36" s="477"/>
      <c r="D36" s="477"/>
      <c r="E36" s="409"/>
      <c r="F36" s="409"/>
      <c r="G36" s="409"/>
      <c r="H36" s="409"/>
      <c r="I36" s="409"/>
      <c r="J36" s="542"/>
      <c r="K36" s="467"/>
    </row>
    <row r="37" spans="1:11" x14ac:dyDescent="0.25">
      <c r="A37" s="478">
        <v>3</v>
      </c>
      <c r="B37" s="481">
        <v>2</v>
      </c>
      <c r="C37" s="481">
        <v>1</v>
      </c>
      <c r="D37" s="481">
        <v>2</v>
      </c>
      <c r="E37" s="412" t="s">
        <v>47</v>
      </c>
      <c r="F37" s="483" t="s">
        <v>48</v>
      </c>
      <c r="G37" s="412">
        <v>2024</v>
      </c>
      <c r="H37" s="412" t="s">
        <v>214</v>
      </c>
      <c r="I37" s="412" t="s">
        <v>50</v>
      </c>
      <c r="J37" s="543" t="s">
        <v>343</v>
      </c>
      <c r="K37" s="471"/>
    </row>
    <row r="38" spans="1:11" x14ac:dyDescent="0.25">
      <c r="A38" s="479"/>
      <c r="B38" s="477"/>
      <c r="C38" s="477"/>
      <c r="D38" s="477"/>
      <c r="E38" s="409"/>
      <c r="F38" s="407"/>
      <c r="G38" s="409"/>
      <c r="H38" s="409"/>
      <c r="I38" s="409"/>
      <c r="J38" s="544"/>
      <c r="K38" s="472"/>
    </row>
    <row r="39" spans="1:11" x14ac:dyDescent="0.25">
      <c r="A39" s="479"/>
      <c r="B39" s="477"/>
      <c r="C39" s="477"/>
      <c r="D39" s="477"/>
      <c r="E39" s="409"/>
      <c r="F39" s="407"/>
      <c r="G39" s="409"/>
      <c r="H39" s="409"/>
      <c r="I39" s="409"/>
      <c r="J39" s="544"/>
      <c r="K39" s="472"/>
    </row>
    <row r="40" spans="1:11" x14ac:dyDescent="0.25">
      <c r="A40" s="479"/>
      <c r="B40" s="477"/>
      <c r="C40" s="477"/>
      <c r="D40" s="477"/>
      <c r="E40" s="409"/>
      <c r="F40" s="407"/>
      <c r="G40" s="409"/>
      <c r="H40" s="409"/>
      <c r="I40" s="409"/>
      <c r="J40" s="544"/>
      <c r="K40" s="472"/>
    </row>
    <row r="41" spans="1:11" x14ac:dyDescent="0.25">
      <c r="A41" s="479"/>
      <c r="B41" s="477"/>
      <c r="C41" s="477"/>
      <c r="D41" s="477"/>
      <c r="E41" s="409"/>
      <c r="F41" s="407"/>
      <c r="G41" s="409"/>
      <c r="H41" s="409"/>
      <c r="I41" s="409"/>
      <c r="J41" s="544"/>
      <c r="K41" s="472"/>
    </row>
    <row r="42" spans="1:11" x14ac:dyDescent="0.25">
      <c r="A42" s="479"/>
      <c r="B42" s="477"/>
      <c r="C42" s="477"/>
      <c r="D42" s="477"/>
      <c r="E42" s="409"/>
      <c r="F42" s="407"/>
      <c r="G42" s="409"/>
      <c r="H42" s="409"/>
      <c r="I42" s="409"/>
      <c r="J42" s="544"/>
      <c r="K42" s="472"/>
    </row>
    <row r="43" spans="1:11" ht="37.5" customHeight="1" x14ac:dyDescent="0.25">
      <c r="A43" s="480"/>
      <c r="B43" s="482"/>
      <c r="C43" s="482"/>
      <c r="D43" s="482"/>
      <c r="E43" s="441"/>
      <c r="F43" s="408"/>
      <c r="G43" s="409"/>
      <c r="H43" s="409"/>
      <c r="I43" s="441"/>
      <c r="J43" s="545"/>
      <c r="K43" s="472"/>
    </row>
    <row r="44" spans="1:11" ht="15.75" hidden="1" customHeight="1" thickBot="1" x14ac:dyDescent="0.3">
      <c r="A44" s="473">
        <v>3</v>
      </c>
      <c r="B44" s="473">
        <v>2</v>
      </c>
      <c r="C44" s="473">
        <v>1</v>
      </c>
      <c r="D44" s="473">
        <v>2</v>
      </c>
      <c r="E44" s="412" t="s">
        <v>51</v>
      </c>
      <c r="F44" s="124" t="s">
        <v>52</v>
      </c>
      <c r="G44" s="189">
        <v>2024</v>
      </c>
      <c r="H44" s="448" t="s">
        <v>214</v>
      </c>
      <c r="I44" s="193" t="s">
        <v>133</v>
      </c>
      <c r="J44" s="468" t="s">
        <v>342</v>
      </c>
      <c r="K44" s="465"/>
    </row>
    <row r="45" spans="1:11" ht="24" customHeight="1" x14ac:dyDescent="0.25">
      <c r="A45" s="474"/>
      <c r="B45" s="474"/>
      <c r="C45" s="474"/>
      <c r="D45" s="474"/>
      <c r="E45" s="409"/>
      <c r="F45" s="99"/>
      <c r="G45" s="190"/>
      <c r="H45" s="449"/>
      <c r="I45" s="192"/>
      <c r="J45" s="469"/>
      <c r="K45" s="466"/>
    </row>
    <row r="46" spans="1:11" x14ac:dyDescent="0.25">
      <c r="A46" s="474"/>
      <c r="B46" s="474"/>
      <c r="C46" s="474"/>
      <c r="D46" s="474"/>
      <c r="E46" s="409"/>
      <c r="F46" s="99"/>
      <c r="G46" s="190"/>
      <c r="H46" s="190"/>
      <c r="I46" s="192"/>
      <c r="J46" s="469"/>
      <c r="K46" s="466"/>
    </row>
    <row r="47" spans="1:11" x14ac:dyDescent="0.25">
      <c r="A47" s="474"/>
      <c r="B47" s="474"/>
      <c r="C47" s="474"/>
      <c r="D47" s="474"/>
      <c r="E47" s="409"/>
      <c r="F47" s="99"/>
      <c r="G47" s="190"/>
      <c r="H47" s="190"/>
      <c r="I47" s="192"/>
      <c r="J47" s="469"/>
      <c r="K47" s="466"/>
    </row>
    <row r="48" spans="1:11" x14ac:dyDescent="0.25">
      <c r="A48" s="474"/>
      <c r="B48" s="474"/>
      <c r="C48" s="474"/>
      <c r="D48" s="474"/>
      <c r="E48" s="409"/>
      <c r="F48" s="99"/>
      <c r="G48" s="190"/>
      <c r="H48" s="190"/>
      <c r="I48" s="192"/>
      <c r="J48" s="469"/>
      <c r="K48" s="466"/>
    </row>
    <row r="49" spans="1:11" x14ac:dyDescent="0.25">
      <c r="A49" s="474"/>
      <c r="B49" s="474"/>
      <c r="C49" s="474"/>
      <c r="D49" s="474"/>
      <c r="E49" s="409"/>
      <c r="F49" s="99"/>
      <c r="G49" s="190"/>
      <c r="H49" s="190"/>
      <c r="I49" s="192"/>
      <c r="J49" s="469"/>
      <c r="K49" s="466"/>
    </row>
    <row r="50" spans="1:11" ht="15.75" thickBot="1" x14ac:dyDescent="0.3">
      <c r="A50" s="474"/>
      <c r="B50" s="474"/>
      <c r="C50" s="474"/>
      <c r="D50" s="474"/>
      <c r="E50" s="409"/>
      <c r="F50" s="99"/>
      <c r="G50" s="191"/>
      <c r="H50" s="191"/>
      <c r="I50" s="192"/>
      <c r="J50" s="469"/>
      <c r="K50" s="466"/>
    </row>
    <row r="51" spans="1:11" ht="36.75" customHeight="1" thickBot="1" x14ac:dyDescent="0.3">
      <c r="A51" s="474"/>
      <c r="B51" s="474"/>
      <c r="C51" s="474"/>
      <c r="D51" s="474"/>
      <c r="E51" s="409"/>
      <c r="F51" s="74"/>
      <c r="G51" s="192"/>
      <c r="H51" s="192"/>
      <c r="I51" s="192"/>
      <c r="J51" s="469"/>
      <c r="K51" s="466"/>
    </row>
    <row r="52" spans="1:11" ht="409.15" customHeight="1" thickBot="1" x14ac:dyDescent="0.3">
      <c r="A52" s="474"/>
      <c r="B52" s="474"/>
      <c r="C52" s="474"/>
      <c r="D52" s="474"/>
      <c r="E52" s="401"/>
      <c r="F52" s="125"/>
      <c r="G52" s="126"/>
      <c r="H52" s="127"/>
      <c r="I52" s="128"/>
      <c r="J52" s="470"/>
      <c r="K52" s="472"/>
    </row>
    <row r="53" spans="1:11" ht="309" customHeight="1" x14ac:dyDescent="0.25">
      <c r="A53" s="475"/>
      <c r="B53" s="475"/>
      <c r="C53" s="475"/>
      <c r="D53" s="475"/>
      <c r="E53" s="441"/>
      <c r="F53" s="113"/>
      <c r="G53" s="192"/>
      <c r="H53" s="192"/>
      <c r="I53" s="87"/>
      <c r="J53" s="185"/>
      <c r="K53" s="466"/>
    </row>
    <row r="54" spans="1:11" ht="250.5" hidden="1" customHeight="1" thickBot="1" x14ac:dyDescent="0.3">
      <c r="A54" s="477">
        <v>3</v>
      </c>
      <c r="B54" s="477">
        <v>2</v>
      </c>
      <c r="C54" s="477">
        <v>1</v>
      </c>
      <c r="D54" s="477">
        <v>1</v>
      </c>
      <c r="E54" s="401" t="s">
        <v>53</v>
      </c>
      <c r="F54" s="129" t="s">
        <v>52</v>
      </c>
      <c r="G54" s="448">
        <v>2024</v>
      </c>
      <c r="H54" s="448" t="s">
        <v>214</v>
      </c>
      <c r="I54" s="455" t="s">
        <v>262</v>
      </c>
      <c r="J54" s="409"/>
      <c r="K54" s="465"/>
    </row>
    <row r="55" spans="1:11" ht="57.75" customHeight="1" x14ac:dyDescent="0.25">
      <c r="A55" s="477"/>
      <c r="B55" s="477"/>
      <c r="C55" s="477"/>
      <c r="D55" s="477"/>
      <c r="E55" s="409"/>
      <c r="F55" s="401" t="s">
        <v>45</v>
      </c>
      <c r="G55" s="449"/>
      <c r="H55" s="449"/>
      <c r="I55" s="413"/>
      <c r="J55" s="409"/>
      <c r="K55" s="466"/>
    </row>
    <row r="56" spans="1:11" ht="37.5" customHeight="1" thickBot="1" x14ac:dyDescent="0.3">
      <c r="A56" s="477"/>
      <c r="B56" s="477"/>
      <c r="C56" s="477"/>
      <c r="D56" s="477"/>
      <c r="E56" s="409"/>
      <c r="F56" s="401"/>
      <c r="G56" s="450"/>
      <c r="H56" s="450"/>
      <c r="I56" s="456"/>
      <c r="J56" s="492"/>
      <c r="K56" s="466"/>
    </row>
    <row r="57" spans="1:11" ht="145.9" customHeight="1" x14ac:dyDescent="0.25">
      <c r="A57" s="463">
        <v>3</v>
      </c>
      <c r="B57" s="463">
        <v>2</v>
      </c>
      <c r="C57" s="463">
        <v>1</v>
      </c>
      <c r="D57" s="488">
        <v>2</v>
      </c>
      <c r="E57" s="490" t="s">
        <v>54</v>
      </c>
      <c r="F57" s="76" t="s">
        <v>52</v>
      </c>
      <c r="G57" s="409">
        <v>2024</v>
      </c>
      <c r="H57" s="401" t="s">
        <v>214</v>
      </c>
      <c r="I57" s="433" t="s">
        <v>268</v>
      </c>
      <c r="J57" s="433" t="s">
        <v>344</v>
      </c>
      <c r="K57" s="471"/>
    </row>
    <row r="58" spans="1:11" ht="113.1" customHeight="1" thickBot="1" x14ac:dyDescent="0.3">
      <c r="A58" s="487"/>
      <c r="B58" s="487"/>
      <c r="C58" s="487"/>
      <c r="D58" s="489"/>
      <c r="E58" s="491"/>
      <c r="F58" s="77" t="s">
        <v>45</v>
      </c>
      <c r="G58" s="492"/>
      <c r="H58" s="401"/>
      <c r="I58" s="434"/>
      <c r="J58" s="546"/>
      <c r="K58" s="472"/>
    </row>
    <row r="59" spans="1:11" ht="46.5" customHeight="1" thickBot="1" x14ac:dyDescent="0.3">
      <c r="A59" s="493">
        <v>3</v>
      </c>
      <c r="B59" s="493">
        <v>2</v>
      </c>
      <c r="C59" s="496">
        <v>1</v>
      </c>
      <c r="D59" s="493">
        <v>2</v>
      </c>
      <c r="E59" s="484" t="s">
        <v>55</v>
      </c>
      <c r="F59" s="440" t="s">
        <v>134</v>
      </c>
      <c r="G59" s="401" t="s">
        <v>22</v>
      </c>
      <c r="H59" s="484" t="s">
        <v>140</v>
      </c>
      <c r="I59" s="131" t="s">
        <v>269</v>
      </c>
      <c r="J59" s="431" t="s">
        <v>345</v>
      </c>
      <c r="K59" s="188"/>
    </row>
    <row r="60" spans="1:11" x14ac:dyDescent="0.25">
      <c r="A60" s="494"/>
      <c r="B60" s="494"/>
      <c r="C60" s="497"/>
      <c r="D60" s="494"/>
      <c r="E60" s="485"/>
      <c r="F60" s="440"/>
      <c r="G60" s="401"/>
      <c r="H60" s="485"/>
      <c r="I60" s="398"/>
      <c r="J60" s="432"/>
      <c r="K60" s="188"/>
    </row>
    <row r="61" spans="1:11" ht="92.1" customHeight="1" thickBot="1" x14ac:dyDescent="0.3">
      <c r="A61" s="494"/>
      <c r="B61" s="494"/>
      <c r="C61" s="497"/>
      <c r="D61" s="494"/>
      <c r="E61" s="485"/>
      <c r="F61" s="440"/>
      <c r="G61" s="401"/>
      <c r="H61" s="485"/>
      <c r="I61" s="399"/>
      <c r="J61" s="432"/>
      <c r="K61" s="188"/>
    </row>
    <row r="62" spans="1:11" ht="15.75" hidden="1" thickBot="1" x14ac:dyDescent="0.3">
      <c r="A62" s="495"/>
      <c r="B62" s="495"/>
      <c r="C62" s="498"/>
      <c r="D62" s="495"/>
      <c r="E62" s="486"/>
      <c r="F62" s="440"/>
      <c r="G62" s="401"/>
      <c r="H62" s="486"/>
      <c r="I62" s="130"/>
      <c r="J62" s="432"/>
      <c r="K62" s="188"/>
    </row>
    <row r="63" spans="1:11" ht="60" hidden="1" customHeight="1" thickBot="1" x14ac:dyDescent="0.3">
      <c r="A63" s="487">
        <v>3</v>
      </c>
      <c r="B63" s="487">
        <v>2</v>
      </c>
      <c r="C63" s="487">
        <v>1</v>
      </c>
      <c r="D63" s="487">
        <v>2</v>
      </c>
      <c r="E63" s="409" t="s">
        <v>56</v>
      </c>
      <c r="F63" s="411" t="s">
        <v>393</v>
      </c>
      <c r="G63" s="411" t="s">
        <v>346</v>
      </c>
      <c r="H63" s="409" t="s">
        <v>214</v>
      </c>
      <c r="I63" s="192" t="s">
        <v>57</v>
      </c>
      <c r="J63" s="78" t="s">
        <v>347</v>
      </c>
      <c r="K63" s="465"/>
    </row>
    <row r="64" spans="1:11" ht="91.5" customHeight="1" x14ac:dyDescent="0.25">
      <c r="A64" s="487"/>
      <c r="B64" s="487"/>
      <c r="C64" s="487"/>
      <c r="D64" s="487"/>
      <c r="E64" s="409"/>
      <c r="F64" s="409"/>
      <c r="G64" s="409"/>
      <c r="H64" s="409"/>
      <c r="I64" s="192"/>
      <c r="J64" s="79"/>
      <c r="K64" s="466"/>
    </row>
    <row r="65" spans="1:29" ht="15.75" hidden="1" customHeight="1" thickBot="1" x14ac:dyDescent="0.3">
      <c r="A65" s="487"/>
      <c r="B65" s="487"/>
      <c r="C65" s="487"/>
      <c r="D65" s="487"/>
      <c r="E65" s="409"/>
      <c r="F65" s="409"/>
      <c r="G65" s="409"/>
      <c r="H65" s="409"/>
      <c r="I65" s="192"/>
      <c r="J65" s="74"/>
      <c r="K65" s="466"/>
    </row>
    <row r="66" spans="1:29" ht="15.75" hidden="1" customHeight="1" thickBot="1" x14ac:dyDescent="0.3">
      <c r="A66" s="487"/>
      <c r="B66" s="487"/>
      <c r="C66" s="487"/>
      <c r="D66" s="487"/>
      <c r="E66" s="409"/>
      <c r="F66" s="409"/>
      <c r="G66" s="409"/>
      <c r="H66" s="409"/>
      <c r="I66" s="192"/>
      <c r="J66" s="80"/>
      <c r="K66" s="466"/>
    </row>
    <row r="67" spans="1:29" ht="11.25" hidden="1" customHeight="1" thickBot="1" x14ac:dyDescent="0.3">
      <c r="A67" s="464"/>
      <c r="B67" s="464"/>
      <c r="C67" s="464"/>
      <c r="D67" s="464"/>
      <c r="E67" s="410"/>
      <c r="F67" s="409"/>
      <c r="G67" s="410"/>
      <c r="H67" s="410"/>
      <c r="I67" s="192"/>
      <c r="J67" s="192"/>
      <c r="K67" s="467"/>
    </row>
    <row r="68" spans="1:29" ht="15.75" hidden="1" customHeight="1" thickBot="1" x14ac:dyDescent="0.3">
      <c r="A68" s="463">
        <v>3</v>
      </c>
      <c r="B68" s="463">
        <v>2</v>
      </c>
      <c r="C68" s="463">
        <v>1</v>
      </c>
      <c r="D68" s="463">
        <v>2</v>
      </c>
      <c r="E68" s="499" t="s">
        <v>58</v>
      </c>
      <c r="F68" s="433" t="s">
        <v>52</v>
      </c>
      <c r="G68" s="459">
        <v>2024</v>
      </c>
      <c r="H68" s="499" t="s">
        <v>214</v>
      </c>
      <c r="I68" s="393" t="s">
        <v>59</v>
      </c>
      <c r="J68" s="500"/>
      <c r="K68" s="465"/>
    </row>
    <row r="69" spans="1:29" ht="14.45" customHeight="1" x14ac:dyDescent="0.25">
      <c r="A69" s="487"/>
      <c r="B69" s="487"/>
      <c r="C69" s="487"/>
      <c r="D69" s="487"/>
      <c r="E69" s="401"/>
      <c r="F69" s="434"/>
      <c r="G69" s="440"/>
      <c r="H69" s="401"/>
      <c r="I69" s="394"/>
      <c r="J69" s="500"/>
      <c r="K69" s="466"/>
    </row>
    <row r="70" spans="1:29" ht="12" customHeight="1" thickBot="1" x14ac:dyDescent="0.3">
      <c r="A70" s="487"/>
      <c r="B70" s="487"/>
      <c r="C70" s="487"/>
      <c r="D70" s="487"/>
      <c r="E70" s="401"/>
      <c r="F70" s="434"/>
      <c r="G70" s="440"/>
      <c r="H70" s="401"/>
      <c r="I70" s="395"/>
      <c r="J70" s="501"/>
      <c r="K70" s="466"/>
    </row>
    <row r="71" spans="1:29" ht="81" customHeight="1" x14ac:dyDescent="0.25">
      <c r="A71" s="463">
        <v>3</v>
      </c>
      <c r="B71" s="463">
        <v>2</v>
      </c>
      <c r="C71" s="463">
        <v>1</v>
      </c>
      <c r="D71" s="463">
        <v>2</v>
      </c>
      <c r="E71" s="411" t="s">
        <v>60</v>
      </c>
      <c r="F71" s="412" t="s">
        <v>135</v>
      </c>
      <c r="G71" s="411">
        <v>2024</v>
      </c>
      <c r="H71" s="411" t="s">
        <v>140</v>
      </c>
      <c r="I71" s="409" t="s">
        <v>61</v>
      </c>
      <c r="J71" s="407" t="s">
        <v>263</v>
      </c>
      <c r="K71" s="465"/>
    </row>
    <row r="72" spans="1:29" ht="112.5" customHeight="1" thickBot="1" x14ac:dyDescent="0.3">
      <c r="A72" s="464"/>
      <c r="B72" s="464"/>
      <c r="C72" s="464"/>
      <c r="D72" s="464"/>
      <c r="E72" s="410"/>
      <c r="F72" s="441"/>
      <c r="G72" s="410"/>
      <c r="H72" s="410"/>
      <c r="I72" s="410"/>
      <c r="J72" s="407"/>
      <c r="K72" s="466"/>
    </row>
    <row r="73" spans="1:29" ht="37.15" hidden="1" customHeight="1" thickBot="1" x14ac:dyDescent="0.3">
      <c r="A73" s="463">
        <v>3</v>
      </c>
      <c r="B73" s="463">
        <v>2</v>
      </c>
      <c r="C73" s="463">
        <v>1</v>
      </c>
      <c r="D73" s="463">
        <v>2</v>
      </c>
      <c r="E73" s="411" t="s">
        <v>62</v>
      </c>
      <c r="F73" s="483" t="s">
        <v>136</v>
      </c>
      <c r="G73" s="411">
        <v>2024</v>
      </c>
      <c r="H73" s="411" t="s">
        <v>214</v>
      </c>
      <c r="I73" s="411" t="s">
        <v>270</v>
      </c>
      <c r="J73" s="400" t="s">
        <v>147</v>
      </c>
      <c r="K73" s="554"/>
    </row>
    <row r="74" spans="1:29" ht="19.149999999999999" customHeight="1" thickBot="1" x14ac:dyDescent="0.3">
      <c r="A74" s="464"/>
      <c r="B74" s="464"/>
      <c r="C74" s="464"/>
      <c r="D74" s="464"/>
      <c r="E74" s="410"/>
      <c r="F74" s="502"/>
      <c r="G74" s="410"/>
      <c r="H74" s="410"/>
      <c r="I74" s="410"/>
      <c r="J74" s="401"/>
      <c r="K74" s="555"/>
    </row>
    <row r="75" spans="1:29" s="101" customFormat="1" ht="69" customHeight="1" thickBot="1" x14ac:dyDescent="0.3">
      <c r="A75" s="463">
        <v>3</v>
      </c>
      <c r="B75" s="463">
        <v>2</v>
      </c>
      <c r="C75" s="463">
        <v>1</v>
      </c>
      <c r="D75" s="463">
        <v>2</v>
      </c>
      <c r="E75" s="411" t="s">
        <v>35</v>
      </c>
      <c r="F75" s="59" t="s">
        <v>52</v>
      </c>
      <c r="G75" s="411">
        <v>2024</v>
      </c>
      <c r="H75" s="411" t="s">
        <v>214</v>
      </c>
      <c r="I75" s="411" t="s">
        <v>271</v>
      </c>
      <c r="J75" s="402"/>
      <c r="K75" s="466"/>
      <c r="L75" s="40"/>
      <c r="M75" s="40"/>
      <c r="N75" s="40"/>
      <c r="O75" s="40"/>
      <c r="P75" s="40"/>
      <c r="Q75" s="40"/>
      <c r="R75" s="40"/>
      <c r="S75" s="40"/>
      <c r="T75" s="40"/>
      <c r="U75" s="40"/>
      <c r="V75" s="40"/>
      <c r="W75" s="40"/>
      <c r="X75" s="40"/>
      <c r="Y75" s="40"/>
      <c r="Z75" s="40"/>
      <c r="AA75" s="40"/>
      <c r="AB75" s="40"/>
      <c r="AC75" s="102"/>
    </row>
    <row r="76" spans="1:29" ht="21.6" hidden="1" customHeight="1" x14ac:dyDescent="0.25">
      <c r="A76" s="464"/>
      <c r="B76" s="464"/>
      <c r="C76" s="464"/>
      <c r="D76" s="464"/>
      <c r="E76" s="410"/>
      <c r="F76" s="60" t="s">
        <v>45</v>
      </c>
      <c r="G76" s="410"/>
      <c r="H76" s="410"/>
      <c r="I76" s="410"/>
      <c r="J76" s="216" t="s">
        <v>272</v>
      </c>
      <c r="K76" s="467"/>
    </row>
    <row r="77" spans="1:29" ht="228.75" thickBot="1" x14ac:dyDescent="0.3">
      <c r="A77" s="83">
        <v>3</v>
      </c>
      <c r="B77" s="65">
        <v>2</v>
      </c>
      <c r="C77" s="65">
        <v>1</v>
      </c>
      <c r="D77" s="65">
        <v>2</v>
      </c>
      <c r="E77" s="60" t="s">
        <v>63</v>
      </c>
      <c r="F77" s="60" t="s">
        <v>45</v>
      </c>
      <c r="G77" s="195">
        <v>2024</v>
      </c>
      <c r="H77" s="195" t="s">
        <v>214</v>
      </c>
      <c r="I77" s="195" t="s">
        <v>37</v>
      </c>
      <c r="J77" s="81" t="s">
        <v>264</v>
      </c>
      <c r="K77" s="73"/>
    </row>
    <row r="78" spans="1:29" ht="48.75" customHeight="1" thickBot="1" x14ac:dyDescent="0.3">
      <c r="A78" s="83">
        <v>3</v>
      </c>
      <c r="B78" s="65">
        <v>2</v>
      </c>
      <c r="C78" s="65">
        <v>1</v>
      </c>
      <c r="D78" s="65">
        <v>2</v>
      </c>
      <c r="E78" s="60" t="s">
        <v>38</v>
      </c>
      <c r="F78" s="60" t="s">
        <v>45</v>
      </c>
      <c r="G78" s="195">
        <v>2024</v>
      </c>
      <c r="H78" s="195" t="s">
        <v>214</v>
      </c>
      <c r="I78" s="195" t="s">
        <v>37</v>
      </c>
      <c r="J78" s="81" t="s">
        <v>349</v>
      </c>
      <c r="K78" s="73"/>
    </row>
    <row r="79" spans="1:29" ht="94.15" customHeight="1" thickBot="1" x14ac:dyDescent="0.3">
      <c r="A79" s="463">
        <v>3</v>
      </c>
      <c r="B79" s="463">
        <v>2</v>
      </c>
      <c r="C79" s="463">
        <v>1</v>
      </c>
      <c r="D79" s="463">
        <v>2</v>
      </c>
      <c r="E79" s="411" t="s">
        <v>64</v>
      </c>
      <c r="F79" s="411" t="s">
        <v>45</v>
      </c>
      <c r="G79" s="411">
        <v>2024</v>
      </c>
      <c r="H79" s="195" t="s">
        <v>214</v>
      </c>
      <c r="I79" s="411" t="s">
        <v>66</v>
      </c>
      <c r="J79" s="412" t="s">
        <v>277</v>
      </c>
      <c r="K79" s="465"/>
    </row>
    <row r="80" spans="1:29" ht="15.75" thickBot="1" x14ac:dyDescent="0.3">
      <c r="A80" s="464"/>
      <c r="B80" s="464"/>
      <c r="C80" s="464"/>
      <c r="D80" s="464"/>
      <c r="E80" s="410"/>
      <c r="F80" s="410"/>
      <c r="G80" s="410"/>
      <c r="H80" s="61"/>
      <c r="I80" s="410"/>
      <c r="J80" s="410"/>
      <c r="K80" s="467"/>
    </row>
    <row r="81" spans="1:11" ht="143.25" customHeight="1" thickBot="1" x14ac:dyDescent="0.3">
      <c r="A81" s="93">
        <v>3</v>
      </c>
      <c r="B81" s="94">
        <v>2</v>
      </c>
      <c r="C81" s="94">
        <v>1</v>
      </c>
      <c r="D81" s="94">
        <v>2</v>
      </c>
      <c r="E81" s="95" t="s">
        <v>67</v>
      </c>
      <c r="F81" s="95" t="s">
        <v>45</v>
      </c>
      <c r="G81" s="192">
        <v>2024</v>
      </c>
      <c r="H81" s="195" t="s">
        <v>140</v>
      </c>
      <c r="I81" s="195" t="s">
        <v>68</v>
      </c>
      <c r="J81" s="205" t="s">
        <v>350</v>
      </c>
      <c r="K81" s="73"/>
    </row>
    <row r="82" spans="1:11" ht="84.75" thickBot="1" x14ac:dyDescent="0.3">
      <c r="A82" s="142">
        <v>3</v>
      </c>
      <c r="B82" s="147">
        <v>2</v>
      </c>
      <c r="C82" s="147">
        <v>1</v>
      </c>
      <c r="D82" s="147">
        <v>5</v>
      </c>
      <c r="E82" s="95" t="s">
        <v>249</v>
      </c>
      <c r="F82" s="95" t="s">
        <v>45</v>
      </c>
      <c r="G82" s="192">
        <v>2024</v>
      </c>
      <c r="H82" s="195" t="s">
        <v>214</v>
      </c>
      <c r="I82" s="97"/>
      <c r="J82" s="199" t="s">
        <v>351</v>
      </c>
      <c r="K82" s="73"/>
    </row>
    <row r="83" spans="1:11" ht="72.75" thickBot="1" x14ac:dyDescent="0.3">
      <c r="A83" s="93">
        <v>3</v>
      </c>
      <c r="B83" s="94">
        <v>2</v>
      </c>
      <c r="C83" s="94">
        <v>1</v>
      </c>
      <c r="D83" s="94">
        <v>6</v>
      </c>
      <c r="E83" s="95" t="s">
        <v>247</v>
      </c>
      <c r="F83" s="95" t="s">
        <v>45</v>
      </c>
      <c r="G83" s="199">
        <v>2024</v>
      </c>
      <c r="H83" s="195" t="s">
        <v>218</v>
      </c>
      <c r="I83" s="97" t="s">
        <v>206</v>
      </c>
      <c r="J83" s="206" t="s">
        <v>278</v>
      </c>
      <c r="K83" s="73"/>
    </row>
    <row r="84" spans="1:11" ht="168.75" thickBot="1" x14ac:dyDescent="0.3">
      <c r="A84" s="143">
        <v>3</v>
      </c>
      <c r="B84" s="151">
        <v>2</v>
      </c>
      <c r="C84" s="151">
        <v>1</v>
      </c>
      <c r="D84" s="151">
        <v>7</v>
      </c>
      <c r="E84" s="144" t="s">
        <v>248</v>
      </c>
      <c r="F84" s="75" t="s">
        <v>45</v>
      </c>
      <c r="G84" s="199">
        <v>2024</v>
      </c>
      <c r="H84" s="195" t="s">
        <v>140</v>
      </c>
      <c r="I84" s="97" t="s">
        <v>352</v>
      </c>
      <c r="J84" s="206" t="s">
        <v>279</v>
      </c>
      <c r="K84" s="73"/>
    </row>
    <row r="85" spans="1:11" ht="156.75" thickBot="1" x14ac:dyDescent="0.3">
      <c r="A85" s="154">
        <v>3</v>
      </c>
      <c r="B85" s="154">
        <v>2</v>
      </c>
      <c r="C85" s="154">
        <v>1</v>
      </c>
      <c r="D85" s="154">
        <v>9</v>
      </c>
      <c r="E85" s="69" t="s">
        <v>211</v>
      </c>
      <c r="F85" s="69" t="s">
        <v>45</v>
      </c>
      <c r="G85" s="199">
        <v>2024</v>
      </c>
      <c r="H85" s="195" t="s">
        <v>140</v>
      </c>
      <c r="I85" s="97" t="s">
        <v>212</v>
      </c>
      <c r="J85" s="199" t="s">
        <v>281</v>
      </c>
      <c r="K85" s="73"/>
    </row>
    <row r="86" spans="1:11" ht="409.6" thickBot="1" x14ac:dyDescent="0.3">
      <c r="A86" s="164">
        <v>3</v>
      </c>
      <c r="B86" s="164">
        <v>2</v>
      </c>
      <c r="C86" s="164">
        <v>1</v>
      </c>
      <c r="D86" s="164">
        <v>12</v>
      </c>
      <c r="E86" s="145" t="s">
        <v>250</v>
      </c>
      <c r="F86" s="145" t="s">
        <v>45</v>
      </c>
      <c r="G86" s="182">
        <v>2024</v>
      </c>
      <c r="H86" s="192" t="s">
        <v>214</v>
      </c>
      <c r="I86" s="75" t="s">
        <v>206</v>
      </c>
      <c r="J86" s="75" t="s">
        <v>353</v>
      </c>
      <c r="K86" s="188"/>
    </row>
    <row r="87" spans="1:11" ht="72.75" thickBot="1" x14ac:dyDescent="0.3">
      <c r="A87" s="167">
        <v>3</v>
      </c>
      <c r="B87" s="167">
        <v>3</v>
      </c>
      <c r="C87" s="168"/>
      <c r="D87" s="165"/>
      <c r="E87" s="157" t="s">
        <v>238</v>
      </c>
      <c r="F87" s="158"/>
      <c r="G87" s="159"/>
      <c r="H87" s="166"/>
      <c r="I87" s="163"/>
      <c r="J87" s="159"/>
      <c r="K87" s="160"/>
    </row>
    <row r="88" spans="1:11" ht="36.75" customHeight="1" x14ac:dyDescent="0.25">
      <c r="A88" s="155">
        <v>3</v>
      </c>
      <c r="B88" s="155">
        <v>3</v>
      </c>
      <c r="C88" s="155">
        <v>1</v>
      </c>
      <c r="D88" s="138"/>
      <c r="E88" s="146" t="s">
        <v>251</v>
      </c>
      <c r="F88" s="161" t="s">
        <v>246</v>
      </c>
      <c r="G88" s="183"/>
      <c r="H88" s="192"/>
      <c r="I88" s="184"/>
      <c r="J88" s="150"/>
      <c r="K88" s="156"/>
    </row>
    <row r="89" spans="1:11" ht="36.75" customHeight="1" thickBot="1" x14ac:dyDescent="0.3">
      <c r="A89" s="152">
        <v>3</v>
      </c>
      <c r="B89" s="152">
        <v>3</v>
      </c>
      <c r="C89" s="152">
        <v>1</v>
      </c>
      <c r="D89" s="153">
        <v>1</v>
      </c>
      <c r="E89" s="69" t="s">
        <v>252</v>
      </c>
      <c r="F89" s="69" t="s">
        <v>246</v>
      </c>
      <c r="G89" s="199"/>
      <c r="H89" s="199"/>
      <c r="I89" s="75" t="s">
        <v>253</v>
      </c>
      <c r="J89" s="204"/>
      <c r="K89" s="188"/>
    </row>
    <row r="90" spans="1:11" ht="144.75" thickTop="1" x14ac:dyDescent="0.25">
      <c r="A90" s="435">
        <v>3</v>
      </c>
      <c r="B90" s="435">
        <v>3</v>
      </c>
      <c r="C90" s="435">
        <v>1</v>
      </c>
      <c r="D90" s="435">
        <v>1</v>
      </c>
      <c r="E90" s="461" t="s">
        <v>69</v>
      </c>
      <c r="F90" s="556" t="s">
        <v>45</v>
      </c>
      <c r="G90" s="199">
        <v>2024</v>
      </c>
      <c r="H90" s="199" t="s">
        <v>214</v>
      </c>
      <c r="I90" s="82" t="s">
        <v>280</v>
      </c>
      <c r="J90" s="422" t="s">
        <v>354</v>
      </c>
      <c r="K90" s="557"/>
    </row>
    <row r="91" spans="1:11" ht="48.6" customHeight="1" x14ac:dyDescent="0.25">
      <c r="A91" s="435"/>
      <c r="B91" s="435"/>
      <c r="C91" s="435"/>
      <c r="D91" s="435"/>
      <c r="E91" s="461"/>
      <c r="F91" s="556"/>
      <c r="G91" s="203"/>
      <c r="H91" s="203"/>
      <c r="I91" s="192"/>
      <c r="J91" s="409"/>
      <c r="K91" s="547"/>
    </row>
    <row r="92" spans="1:11" ht="366.6" customHeight="1" x14ac:dyDescent="0.25">
      <c r="A92" s="435"/>
      <c r="B92" s="435"/>
      <c r="C92" s="435"/>
      <c r="D92" s="435"/>
      <c r="E92" s="461"/>
      <c r="F92" s="556"/>
      <c r="G92" s="206" t="s">
        <v>207</v>
      </c>
      <c r="H92" s="206" t="s">
        <v>207</v>
      </c>
      <c r="I92" s="206" t="s">
        <v>70</v>
      </c>
      <c r="J92" s="440"/>
      <c r="K92" s="547"/>
    </row>
    <row r="93" spans="1:11" ht="323.25" customHeight="1" x14ac:dyDescent="0.25">
      <c r="A93" s="435"/>
      <c r="B93" s="435"/>
      <c r="C93" s="435"/>
      <c r="D93" s="435"/>
      <c r="E93" s="461"/>
      <c r="F93" s="556"/>
      <c r="G93" s="415"/>
      <c r="H93" s="415"/>
      <c r="I93" s="413"/>
      <c r="J93" s="409"/>
      <c r="K93" s="547"/>
    </row>
    <row r="94" spans="1:11" ht="1.5" customHeight="1" thickBot="1" x14ac:dyDescent="0.3">
      <c r="A94" s="435"/>
      <c r="B94" s="435"/>
      <c r="C94" s="435"/>
      <c r="D94" s="435"/>
      <c r="E94" s="461"/>
      <c r="F94" s="556"/>
      <c r="G94" s="416"/>
      <c r="H94" s="416"/>
      <c r="I94" s="413"/>
      <c r="J94" s="409"/>
      <c r="K94" s="547"/>
    </row>
    <row r="95" spans="1:11" ht="40.5" hidden="1" customHeight="1" x14ac:dyDescent="0.25">
      <c r="A95" s="435"/>
      <c r="B95" s="435"/>
      <c r="C95" s="435"/>
      <c r="D95" s="435"/>
      <c r="E95" s="461"/>
      <c r="F95" s="556"/>
      <c r="G95" s="416"/>
      <c r="H95" s="416"/>
      <c r="I95" s="413"/>
      <c r="J95" s="409"/>
      <c r="K95" s="547"/>
    </row>
    <row r="96" spans="1:11" ht="39" hidden="1" customHeight="1" x14ac:dyDescent="0.25">
      <c r="A96" s="435"/>
      <c r="B96" s="435"/>
      <c r="C96" s="435"/>
      <c r="D96" s="435"/>
      <c r="E96" s="461"/>
      <c r="F96" s="556"/>
      <c r="G96" s="416"/>
      <c r="H96" s="416"/>
      <c r="I96" s="413"/>
      <c r="J96" s="409"/>
      <c r="K96" s="547"/>
    </row>
    <row r="97" spans="1:11" ht="8.25" hidden="1" customHeight="1" x14ac:dyDescent="0.25">
      <c r="A97" s="435"/>
      <c r="B97" s="435"/>
      <c r="C97" s="435"/>
      <c r="D97" s="435"/>
      <c r="E97" s="461"/>
      <c r="F97" s="556"/>
      <c r="G97" s="416"/>
      <c r="H97" s="416"/>
      <c r="I97" s="413"/>
      <c r="J97" s="409"/>
      <c r="K97" s="547"/>
    </row>
    <row r="98" spans="1:11" ht="49.5" hidden="1" customHeight="1" x14ac:dyDescent="0.25">
      <c r="A98" s="435"/>
      <c r="B98" s="435"/>
      <c r="C98" s="435"/>
      <c r="D98" s="435"/>
      <c r="E98" s="461"/>
      <c r="F98" s="556"/>
      <c r="G98" s="162"/>
      <c r="H98" s="416"/>
      <c r="I98" s="413"/>
      <c r="J98" s="409"/>
      <c r="K98" s="547"/>
    </row>
    <row r="99" spans="1:11" ht="35.25" hidden="1" customHeight="1" x14ac:dyDescent="0.25">
      <c r="A99" s="435"/>
      <c r="B99" s="435"/>
      <c r="C99" s="435"/>
      <c r="D99" s="435"/>
      <c r="E99" s="461"/>
      <c r="F99" s="556"/>
      <c r="G99" s="162"/>
      <c r="H99" s="162"/>
      <c r="I99" s="414"/>
      <c r="J99" s="441"/>
      <c r="K99" s="506"/>
    </row>
    <row r="100" spans="1:11" ht="87.6" customHeight="1" x14ac:dyDescent="0.25">
      <c r="A100" s="435">
        <v>3</v>
      </c>
      <c r="B100" s="435">
        <v>3</v>
      </c>
      <c r="C100" s="435">
        <v>1</v>
      </c>
      <c r="D100" s="435">
        <v>6</v>
      </c>
      <c r="E100" s="461" t="s">
        <v>71</v>
      </c>
      <c r="F100" s="440" t="s">
        <v>45</v>
      </c>
      <c r="G100" s="409">
        <v>2024</v>
      </c>
      <c r="H100" s="409" t="s">
        <v>214</v>
      </c>
      <c r="I100" s="411" t="s">
        <v>72</v>
      </c>
      <c r="J100" s="438" t="s">
        <v>355</v>
      </c>
      <c r="K100" s="505"/>
    </row>
    <row r="101" spans="1:11" ht="258.75" customHeight="1" thickBot="1" x14ac:dyDescent="0.3">
      <c r="A101" s="435"/>
      <c r="B101" s="435"/>
      <c r="C101" s="435"/>
      <c r="D101" s="435"/>
      <c r="E101" s="461"/>
      <c r="F101" s="507"/>
      <c r="G101" s="492"/>
      <c r="H101" s="492"/>
      <c r="I101" s="410"/>
      <c r="J101" s="439"/>
      <c r="K101" s="506"/>
    </row>
    <row r="102" spans="1:11" ht="396.75" customHeight="1" thickBot="1" x14ac:dyDescent="0.3">
      <c r="A102" s="172">
        <v>3</v>
      </c>
      <c r="B102" s="173">
        <v>3</v>
      </c>
      <c r="C102" s="173">
        <v>1</v>
      </c>
      <c r="D102" s="173">
        <v>1</v>
      </c>
      <c r="E102" s="169" t="s">
        <v>73</v>
      </c>
      <c r="F102" s="81" t="s">
        <v>45</v>
      </c>
      <c r="G102" s="81">
        <v>2024</v>
      </c>
      <c r="H102" s="195" t="s">
        <v>214</v>
      </c>
      <c r="I102" s="86"/>
      <c r="J102" s="87"/>
      <c r="K102" s="194"/>
    </row>
    <row r="103" spans="1:11" ht="55.5" customHeight="1" thickBot="1" x14ac:dyDescent="0.3">
      <c r="A103" s="91">
        <v>3</v>
      </c>
      <c r="B103" s="91">
        <v>3</v>
      </c>
      <c r="C103" s="91">
        <v>1</v>
      </c>
      <c r="D103" s="91">
        <v>1</v>
      </c>
      <c r="E103" s="88" t="s">
        <v>74</v>
      </c>
      <c r="F103" s="60" t="s">
        <v>45</v>
      </c>
      <c r="G103" s="195">
        <v>2024</v>
      </c>
      <c r="H103" s="195" t="s">
        <v>214</v>
      </c>
      <c r="I103" s="66" t="s">
        <v>74</v>
      </c>
      <c r="J103" s="64" t="s">
        <v>356</v>
      </c>
      <c r="K103" s="85"/>
    </row>
    <row r="104" spans="1:11" ht="214.9" customHeight="1" thickBot="1" x14ac:dyDescent="0.3">
      <c r="A104" s="91">
        <v>3</v>
      </c>
      <c r="B104" s="91">
        <v>3</v>
      </c>
      <c r="C104" s="91">
        <v>1</v>
      </c>
      <c r="D104" s="91">
        <v>1</v>
      </c>
      <c r="E104" s="88" t="s">
        <v>75</v>
      </c>
      <c r="F104" s="60" t="s">
        <v>146</v>
      </c>
      <c r="G104" s="195">
        <v>2024</v>
      </c>
      <c r="H104" s="195" t="s">
        <v>214</v>
      </c>
      <c r="I104" s="89" t="s">
        <v>75</v>
      </c>
      <c r="J104" s="196" t="s">
        <v>213</v>
      </c>
      <c r="K104" s="85"/>
    </row>
    <row r="105" spans="1:11" ht="168.75" thickBot="1" x14ac:dyDescent="0.3">
      <c r="A105" s="91">
        <v>3</v>
      </c>
      <c r="B105" s="91">
        <v>3</v>
      </c>
      <c r="C105" s="91">
        <v>1</v>
      </c>
      <c r="D105" s="170">
        <v>1</v>
      </c>
      <c r="E105" s="90" t="s">
        <v>76</v>
      </c>
      <c r="F105" s="60" t="s">
        <v>45</v>
      </c>
      <c r="G105" s="195">
        <v>2024</v>
      </c>
      <c r="H105" s="195" t="s">
        <v>214</v>
      </c>
      <c r="I105" s="66" t="s">
        <v>77</v>
      </c>
      <c r="J105" s="192" t="s">
        <v>282</v>
      </c>
      <c r="K105" s="85"/>
    </row>
    <row r="106" spans="1:11" ht="80.25" customHeight="1" x14ac:dyDescent="0.25">
      <c r="A106" s="511">
        <v>3</v>
      </c>
      <c r="B106" s="511">
        <v>3</v>
      </c>
      <c r="C106" s="511">
        <v>1</v>
      </c>
      <c r="D106" s="511">
        <v>1</v>
      </c>
      <c r="E106" s="512" t="s">
        <v>78</v>
      </c>
      <c r="F106" s="411" t="s">
        <v>146</v>
      </c>
      <c r="G106" s="411">
        <v>2024</v>
      </c>
      <c r="H106" s="411" t="s">
        <v>214</v>
      </c>
      <c r="I106" s="499" t="s">
        <v>79</v>
      </c>
      <c r="J106" s="393" t="s">
        <v>273</v>
      </c>
      <c r="K106" s="503"/>
    </row>
    <row r="107" spans="1:11" ht="84" customHeight="1" x14ac:dyDescent="0.25">
      <c r="A107" s="511"/>
      <c r="B107" s="511"/>
      <c r="C107" s="511"/>
      <c r="D107" s="511"/>
      <c r="E107" s="440"/>
      <c r="F107" s="409"/>
      <c r="G107" s="409"/>
      <c r="H107" s="409"/>
      <c r="I107" s="401"/>
      <c r="J107" s="394"/>
      <c r="K107" s="504"/>
    </row>
    <row r="108" spans="1:11" ht="15" hidden="1" customHeight="1" x14ac:dyDescent="0.25">
      <c r="A108" s="511"/>
      <c r="B108" s="511"/>
      <c r="C108" s="511"/>
      <c r="D108" s="511"/>
      <c r="E108" s="440"/>
      <c r="F108" s="409"/>
      <c r="G108" s="409"/>
      <c r="H108" s="409"/>
      <c r="I108" s="401"/>
      <c r="J108" s="394"/>
      <c r="K108" s="504"/>
    </row>
    <row r="109" spans="1:11" ht="15" hidden="1" customHeight="1" x14ac:dyDescent="0.25">
      <c r="A109" s="511"/>
      <c r="B109" s="511"/>
      <c r="C109" s="511"/>
      <c r="D109" s="511"/>
      <c r="E109" s="440"/>
      <c r="F109" s="409"/>
      <c r="G109" s="409"/>
      <c r="H109" s="409"/>
      <c r="I109" s="401"/>
      <c r="J109" s="394"/>
      <c r="K109" s="504"/>
    </row>
    <row r="110" spans="1:11" ht="15" hidden="1" customHeight="1" x14ac:dyDescent="0.25">
      <c r="A110" s="511"/>
      <c r="B110" s="511"/>
      <c r="C110" s="511"/>
      <c r="D110" s="511"/>
      <c r="E110" s="440"/>
      <c r="F110" s="409"/>
      <c r="G110" s="409"/>
      <c r="H110" s="409"/>
      <c r="I110" s="401"/>
      <c r="J110" s="395"/>
      <c r="K110" s="504"/>
    </row>
    <row r="111" spans="1:11" ht="15" hidden="1" customHeight="1" x14ac:dyDescent="0.25">
      <c r="A111" s="91">
        <v>3</v>
      </c>
      <c r="B111" s="91">
        <v>3</v>
      </c>
      <c r="C111" s="91">
        <v>1</v>
      </c>
      <c r="D111" s="91">
        <v>1</v>
      </c>
      <c r="E111" s="171" t="s">
        <v>80</v>
      </c>
      <c r="F111" s="69" t="s">
        <v>146</v>
      </c>
      <c r="G111" s="199">
        <v>2024</v>
      </c>
      <c r="H111" s="195" t="s">
        <v>214</v>
      </c>
      <c r="I111" s="199" t="s">
        <v>81</v>
      </c>
      <c r="J111" s="206" t="s">
        <v>357</v>
      </c>
      <c r="K111" s="92"/>
    </row>
    <row r="112" spans="1:11" x14ac:dyDescent="0.25">
      <c r="A112" s="435">
        <v>3</v>
      </c>
      <c r="B112" s="435">
        <v>3</v>
      </c>
      <c r="C112" s="435">
        <v>1</v>
      </c>
      <c r="D112" s="435">
        <v>1</v>
      </c>
      <c r="E112" s="440" t="s">
        <v>82</v>
      </c>
      <c r="F112" s="409" t="s">
        <v>146</v>
      </c>
      <c r="G112" s="409">
        <v>2024</v>
      </c>
      <c r="H112" s="409" t="s">
        <v>214</v>
      </c>
      <c r="I112" s="409" t="s">
        <v>83</v>
      </c>
      <c r="J112" s="549" t="s">
        <v>358</v>
      </c>
      <c r="K112" s="547"/>
    </row>
    <row r="113" spans="1:11" x14ac:dyDescent="0.25">
      <c r="A113" s="435"/>
      <c r="B113" s="435"/>
      <c r="C113" s="435"/>
      <c r="D113" s="435"/>
      <c r="E113" s="440"/>
      <c r="F113" s="409"/>
      <c r="G113" s="409"/>
      <c r="H113" s="409"/>
      <c r="I113" s="409"/>
      <c r="J113" s="550"/>
      <c r="K113" s="547"/>
    </row>
    <row r="114" spans="1:11" x14ac:dyDescent="0.25">
      <c r="A114" s="435"/>
      <c r="B114" s="435"/>
      <c r="C114" s="435"/>
      <c r="D114" s="435"/>
      <c r="E114" s="440"/>
      <c r="F114" s="409"/>
      <c r="G114" s="409"/>
      <c r="H114" s="409"/>
      <c r="I114" s="409"/>
      <c r="J114" s="550"/>
      <c r="K114" s="547"/>
    </row>
    <row r="115" spans="1:11" ht="33.75" customHeight="1" thickBot="1" x14ac:dyDescent="0.3">
      <c r="A115" s="435"/>
      <c r="B115" s="435"/>
      <c r="C115" s="435"/>
      <c r="D115" s="435"/>
      <c r="E115" s="440"/>
      <c r="F115" s="409"/>
      <c r="G115" s="409"/>
      <c r="H115" s="409"/>
      <c r="I115" s="409"/>
      <c r="J115" s="550"/>
      <c r="K115" s="547"/>
    </row>
    <row r="116" spans="1:11" ht="57" hidden="1" customHeight="1" x14ac:dyDescent="0.25">
      <c r="A116" s="435"/>
      <c r="B116" s="435"/>
      <c r="C116" s="435"/>
      <c r="D116" s="435"/>
      <c r="E116" s="440"/>
      <c r="F116" s="548"/>
      <c r="G116" s="548"/>
      <c r="H116" s="548"/>
      <c r="I116" s="548"/>
      <c r="J116" s="550"/>
      <c r="K116" s="547"/>
    </row>
    <row r="117" spans="1:11" ht="49.5" customHeight="1" thickTop="1" x14ac:dyDescent="0.25">
      <c r="A117" s="435">
        <v>3</v>
      </c>
      <c r="B117" s="435">
        <v>3</v>
      </c>
      <c r="C117" s="435">
        <v>1</v>
      </c>
      <c r="D117" s="435">
        <v>1</v>
      </c>
      <c r="E117" s="508" t="s">
        <v>84</v>
      </c>
      <c r="F117" s="536" t="s">
        <v>146</v>
      </c>
      <c r="G117" s="534">
        <v>2024</v>
      </c>
      <c r="H117" s="406" t="s">
        <v>214</v>
      </c>
      <c r="I117" s="403"/>
      <c r="J117" s="551" t="s">
        <v>359</v>
      </c>
      <c r="K117" s="539"/>
    </row>
    <row r="118" spans="1:11" ht="61.5" customHeight="1" x14ac:dyDescent="0.25">
      <c r="A118" s="435"/>
      <c r="B118" s="435"/>
      <c r="C118" s="435"/>
      <c r="D118" s="435"/>
      <c r="E118" s="509"/>
      <c r="F118" s="537"/>
      <c r="G118" s="413"/>
      <c r="H118" s="407"/>
      <c r="I118" s="404"/>
      <c r="J118" s="552"/>
      <c r="K118" s="540"/>
    </row>
    <row r="119" spans="1:11" x14ac:dyDescent="0.25">
      <c r="A119" s="435"/>
      <c r="B119" s="435"/>
      <c r="C119" s="435"/>
      <c r="D119" s="435"/>
      <c r="E119" s="509"/>
      <c r="F119" s="537"/>
      <c r="G119" s="413"/>
      <c r="H119" s="407"/>
      <c r="I119" s="404"/>
      <c r="J119" s="552"/>
      <c r="K119" s="540"/>
    </row>
    <row r="120" spans="1:11" x14ac:dyDescent="0.25">
      <c r="A120" s="435"/>
      <c r="B120" s="435"/>
      <c r="C120" s="435"/>
      <c r="D120" s="435"/>
      <c r="E120" s="509"/>
      <c r="F120" s="537"/>
      <c r="G120" s="413"/>
      <c r="H120" s="407"/>
      <c r="I120" s="404"/>
      <c r="J120" s="552"/>
      <c r="K120" s="540"/>
    </row>
    <row r="121" spans="1:11" ht="61.5" customHeight="1" x14ac:dyDescent="0.25">
      <c r="A121" s="435"/>
      <c r="B121" s="435"/>
      <c r="C121" s="435"/>
      <c r="D121" s="435"/>
      <c r="E121" s="509"/>
      <c r="F121" s="537"/>
      <c r="G121" s="413"/>
      <c r="H121" s="407"/>
      <c r="I121" s="404"/>
      <c r="J121" s="552"/>
      <c r="K121" s="540"/>
    </row>
    <row r="122" spans="1:11" ht="15" hidden="1" customHeight="1" x14ac:dyDescent="0.25">
      <c r="A122" s="435"/>
      <c r="B122" s="435"/>
      <c r="C122" s="435"/>
      <c r="D122" s="435"/>
      <c r="E122" s="509"/>
      <c r="F122" s="537"/>
      <c r="G122" s="413"/>
      <c r="H122" s="407"/>
      <c r="I122" s="404"/>
      <c r="J122" s="552"/>
      <c r="K122" s="540"/>
    </row>
    <row r="123" spans="1:11" ht="15" hidden="1" customHeight="1" x14ac:dyDescent="0.25">
      <c r="A123" s="435"/>
      <c r="B123" s="435"/>
      <c r="C123" s="435"/>
      <c r="D123" s="435"/>
      <c r="E123" s="509"/>
      <c r="F123" s="537"/>
      <c r="G123" s="413"/>
      <c r="H123" s="407"/>
      <c r="I123" s="404"/>
      <c r="J123" s="552"/>
      <c r="K123" s="540"/>
    </row>
    <row r="124" spans="1:11" ht="15" hidden="1" customHeight="1" x14ac:dyDescent="0.25">
      <c r="A124" s="435"/>
      <c r="B124" s="435"/>
      <c r="C124" s="435"/>
      <c r="D124" s="435"/>
      <c r="E124" s="509"/>
      <c r="F124" s="537"/>
      <c r="G124" s="413"/>
      <c r="H124" s="407"/>
      <c r="I124" s="404"/>
      <c r="J124" s="552"/>
      <c r="K124" s="540"/>
    </row>
    <row r="125" spans="1:11" ht="15" hidden="1" customHeight="1" x14ac:dyDescent="0.25">
      <c r="A125" s="435"/>
      <c r="B125" s="435"/>
      <c r="C125" s="435"/>
      <c r="D125" s="435"/>
      <c r="E125" s="509"/>
      <c r="F125" s="537"/>
      <c r="G125" s="413"/>
      <c r="H125" s="407"/>
      <c r="I125" s="404"/>
      <c r="J125" s="552"/>
      <c r="K125" s="540"/>
    </row>
    <row r="126" spans="1:11" ht="15" hidden="1" customHeight="1" x14ac:dyDescent="0.25">
      <c r="A126" s="435"/>
      <c r="B126" s="435"/>
      <c r="C126" s="435"/>
      <c r="D126" s="435"/>
      <c r="E126" s="509"/>
      <c r="F126" s="537"/>
      <c r="G126" s="413"/>
      <c r="H126" s="407"/>
      <c r="I126" s="404"/>
      <c r="J126" s="552"/>
      <c r="K126" s="540"/>
    </row>
    <row r="127" spans="1:11" ht="15" hidden="1" customHeight="1" x14ac:dyDescent="0.25">
      <c r="A127" s="435"/>
      <c r="B127" s="435"/>
      <c r="C127" s="435"/>
      <c r="D127" s="435"/>
      <c r="E127" s="509"/>
      <c r="F127" s="537"/>
      <c r="G127" s="413"/>
      <c r="H127" s="407"/>
      <c r="I127" s="404"/>
      <c r="J127" s="552"/>
      <c r="K127" s="540"/>
    </row>
    <row r="128" spans="1:11" ht="15" hidden="1" customHeight="1" x14ac:dyDescent="0.25">
      <c r="A128" s="435"/>
      <c r="B128" s="435"/>
      <c r="C128" s="435"/>
      <c r="D128" s="435"/>
      <c r="E128" s="509"/>
      <c r="F128" s="537"/>
      <c r="G128" s="413"/>
      <c r="H128" s="407"/>
      <c r="I128" s="404"/>
      <c r="J128" s="552"/>
      <c r="K128" s="540"/>
    </row>
    <row r="129" spans="1:11" ht="15" hidden="1" customHeight="1" x14ac:dyDescent="0.25">
      <c r="A129" s="435"/>
      <c r="B129" s="435"/>
      <c r="C129" s="435"/>
      <c r="D129" s="435"/>
      <c r="E129" s="509"/>
      <c r="F129" s="537"/>
      <c r="G129" s="413"/>
      <c r="H129" s="407"/>
      <c r="I129" s="404"/>
      <c r="J129" s="552"/>
      <c r="K129" s="540"/>
    </row>
    <row r="130" spans="1:11" ht="104.25" hidden="1" customHeight="1" x14ac:dyDescent="0.25">
      <c r="A130" s="141"/>
      <c r="B130" s="84"/>
      <c r="C130" s="141"/>
      <c r="D130" s="111"/>
      <c r="E130" s="510"/>
      <c r="F130" s="538"/>
      <c r="G130" s="535"/>
      <c r="H130" s="408"/>
      <c r="I130" s="405"/>
      <c r="J130" s="553"/>
      <c r="K130" s="541"/>
    </row>
    <row r="131" spans="1:11" ht="297.75" customHeight="1" thickBot="1" x14ac:dyDescent="0.3">
      <c r="A131" s="116">
        <v>3</v>
      </c>
      <c r="B131" s="117">
        <v>3</v>
      </c>
      <c r="C131" s="116">
        <v>1</v>
      </c>
      <c r="D131" s="174">
        <v>1</v>
      </c>
      <c r="E131" s="176" t="s">
        <v>143</v>
      </c>
      <c r="F131" s="176" t="s">
        <v>144</v>
      </c>
      <c r="G131" s="177">
        <v>2024</v>
      </c>
      <c r="H131" s="177" t="s">
        <v>214</v>
      </c>
      <c r="I131" s="175" t="s">
        <v>145</v>
      </c>
      <c r="J131" s="217" t="s">
        <v>360</v>
      </c>
      <c r="K131" s="109"/>
    </row>
    <row r="132" spans="1:11" s="55" customFormat="1" ht="369" customHeight="1" thickBot="1" x14ac:dyDescent="0.25">
      <c r="A132" s="114">
        <v>3</v>
      </c>
      <c r="B132" s="115">
        <v>4</v>
      </c>
      <c r="C132" s="30"/>
      <c r="D132" s="31"/>
      <c r="E132" s="103" t="s">
        <v>6</v>
      </c>
      <c r="F132" s="104"/>
      <c r="G132" s="32"/>
      <c r="H132" s="32"/>
      <c r="I132" s="33"/>
      <c r="J132" s="24"/>
      <c r="K132" s="34"/>
    </row>
    <row r="133" spans="1:11" ht="57.75" customHeight="1" thickBot="1" x14ac:dyDescent="0.3">
      <c r="A133" s="14">
        <v>3</v>
      </c>
      <c r="B133" s="9">
        <v>4</v>
      </c>
      <c r="C133" s="9">
        <v>1</v>
      </c>
      <c r="D133" s="9"/>
      <c r="E133" s="17" t="s">
        <v>394</v>
      </c>
      <c r="F133" s="53"/>
      <c r="G133" s="17"/>
      <c r="H133" s="20"/>
      <c r="I133" s="15"/>
      <c r="J133" s="24"/>
      <c r="K133" s="34"/>
    </row>
    <row r="134" spans="1:11" ht="204.75" thickBot="1" x14ac:dyDescent="0.3">
      <c r="A134" s="14">
        <v>3</v>
      </c>
      <c r="B134" s="9">
        <v>4</v>
      </c>
      <c r="C134" s="9">
        <v>1</v>
      </c>
      <c r="D134" s="9">
        <v>1</v>
      </c>
      <c r="E134" s="17" t="s">
        <v>240</v>
      </c>
      <c r="F134" s="16" t="s">
        <v>391</v>
      </c>
      <c r="G134" s="16"/>
      <c r="H134" s="54"/>
      <c r="I134" s="17" t="s">
        <v>394</v>
      </c>
      <c r="J134" s="17"/>
      <c r="K134" s="198"/>
    </row>
    <row r="135" spans="1:11" ht="204.75" thickBot="1" x14ac:dyDescent="0.3">
      <c r="A135" s="14">
        <v>3</v>
      </c>
      <c r="B135" s="9">
        <v>4</v>
      </c>
      <c r="C135" s="9">
        <v>2</v>
      </c>
      <c r="D135" s="9"/>
      <c r="E135" s="17" t="s">
        <v>254</v>
      </c>
      <c r="F135" s="16" t="s">
        <v>391</v>
      </c>
      <c r="G135" s="132"/>
      <c r="H135" s="133"/>
      <c r="I135" s="17" t="s">
        <v>394</v>
      </c>
      <c r="J135" s="17"/>
      <c r="K135" s="198"/>
    </row>
    <row r="136" spans="1:11" ht="132.75" thickBot="1" x14ac:dyDescent="0.3">
      <c r="A136" s="14">
        <v>3</v>
      </c>
      <c r="B136" s="9">
        <v>4</v>
      </c>
      <c r="C136" s="9">
        <v>3</v>
      </c>
      <c r="D136" s="9"/>
      <c r="E136" s="272" t="s">
        <v>229</v>
      </c>
      <c r="F136" s="16" t="s">
        <v>391</v>
      </c>
      <c r="G136" s="132" t="s">
        <v>49</v>
      </c>
      <c r="H136" s="133" t="s">
        <v>364</v>
      </c>
      <c r="I136" s="17" t="s">
        <v>409</v>
      </c>
      <c r="J136" s="302" t="s">
        <v>413</v>
      </c>
      <c r="K136" s="198"/>
    </row>
    <row r="137" spans="1:11" ht="132.75" thickBot="1" x14ac:dyDescent="0.3">
      <c r="A137" s="14">
        <v>3</v>
      </c>
      <c r="B137" s="9">
        <v>4</v>
      </c>
      <c r="C137" s="9">
        <v>4</v>
      </c>
      <c r="D137" s="10"/>
      <c r="E137" s="17" t="s">
        <v>176</v>
      </c>
      <c r="F137" s="16" t="s">
        <v>391</v>
      </c>
      <c r="G137" s="132" t="s">
        <v>49</v>
      </c>
      <c r="H137" s="133" t="s">
        <v>218</v>
      </c>
      <c r="I137" s="17" t="s">
        <v>85</v>
      </c>
      <c r="J137" s="17"/>
      <c r="K137" s="198"/>
    </row>
    <row r="138" spans="1:11" ht="396.75" thickBot="1" x14ac:dyDescent="0.3">
      <c r="A138" s="14">
        <v>3</v>
      </c>
      <c r="B138" s="9">
        <v>4</v>
      </c>
      <c r="C138" s="9">
        <v>4</v>
      </c>
      <c r="D138" s="10"/>
      <c r="E138" s="17" t="s">
        <v>86</v>
      </c>
      <c r="F138" s="16" t="s">
        <v>391</v>
      </c>
      <c r="G138" s="16" t="s">
        <v>49</v>
      </c>
      <c r="H138" s="54" t="s">
        <v>364</v>
      </c>
      <c r="I138" s="17" t="s">
        <v>408</v>
      </c>
      <c r="J138" s="17" t="s">
        <v>410</v>
      </c>
      <c r="K138" s="198"/>
    </row>
    <row r="139" spans="1:11" ht="96.75" thickBot="1" x14ac:dyDescent="0.3">
      <c r="A139" s="14">
        <v>3</v>
      </c>
      <c r="B139" s="9">
        <v>4</v>
      </c>
      <c r="C139" s="9">
        <v>4</v>
      </c>
      <c r="D139" s="10"/>
      <c r="E139" s="17" t="s">
        <v>87</v>
      </c>
      <c r="F139" s="16" t="s">
        <v>45</v>
      </c>
      <c r="G139" s="16" t="s">
        <v>65</v>
      </c>
      <c r="H139" s="54" t="s">
        <v>218</v>
      </c>
      <c r="I139" s="17" t="s">
        <v>88</v>
      </c>
      <c r="J139" s="17" t="s">
        <v>411</v>
      </c>
      <c r="K139" s="198"/>
    </row>
    <row r="140" spans="1:11" ht="96.75" thickBot="1" x14ac:dyDescent="0.3">
      <c r="A140" s="14">
        <v>3</v>
      </c>
      <c r="B140" s="9">
        <v>4</v>
      </c>
      <c r="C140" s="9">
        <v>4</v>
      </c>
      <c r="D140" s="10"/>
      <c r="E140" s="17" t="s">
        <v>89</v>
      </c>
      <c r="F140" s="16"/>
      <c r="G140" s="16"/>
      <c r="H140" s="54"/>
      <c r="I140" s="17"/>
      <c r="J140" s="386" t="s">
        <v>202</v>
      </c>
      <c r="K140" s="198"/>
    </row>
    <row r="141" spans="1:11" ht="52.5" customHeight="1" thickBot="1" x14ac:dyDescent="0.3">
      <c r="A141" s="476">
        <v>3</v>
      </c>
      <c r="B141" s="476">
        <v>4</v>
      </c>
      <c r="C141" s="476">
        <v>4</v>
      </c>
      <c r="D141" s="476"/>
      <c r="E141" s="386" t="s">
        <v>90</v>
      </c>
      <c r="F141" s="19" t="s">
        <v>45</v>
      </c>
      <c r="G141" s="454">
        <v>2024</v>
      </c>
      <c r="H141" s="54" t="s">
        <v>140</v>
      </c>
      <c r="I141" s="386" t="s">
        <v>412</v>
      </c>
      <c r="J141" s="387"/>
      <c r="K141" s="513"/>
    </row>
    <row r="142" spans="1:11" ht="2.25" hidden="1" customHeight="1" thickBot="1" x14ac:dyDescent="0.3">
      <c r="A142" s="515"/>
      <c r="B142" s="515"/>
      <c r="C142" s="515"/>
      <c r="D142" s="515"/>
      <c r="E142" s="388"/>
      <c r="F142" s="16" t="s">
        <v>17</v>
      </c>
      <c r="G142" s="419"/>
      <c r="H142" s="54" t="s">
        <v>361</v>
      </c>
      <c r="I142" s="518"/>
      <c r="J142" s="202" t="s">
        <v>274</v>
      </c>
      <c r="K142" s="514"/>
    </row>
    <row r="143" spans="1:11" ht="173.25" customHeight="1" x14ac:dyDescent="0.25">
      <c r="A143" s="476">
        <v>3</v>
      </c>
      <c r="B143" s="476">
        <v>4</v>
      </c>
      <c r="C143" s="476">
        <v>4</v>
      </c>
      <c r="D143" s="476"/>
      <c r="E143" s="386" t="s">
        <v>91</v>
      </c>
      <c r="F143" s="19" t="s">
        <v>391</v>
      </c>
      <c r="G143" s="454">
        <v>2024</v>
      </c>
      <c r="H143" s="54" t="s">
        <v>218</v>
      </c>
      <c r="I143" s="386" t="s">
        <v>92</v>
      </c>
      <c r="J143" s="519" t="s">
        <v>200</v>
      </c>
      <c r="K143" s="513"/>
    </row>
    <row r="144" spans="1:11" ht="36" x14ac:dyDescent="0.25">
      <c r="A144" s="477"/>
      <c r="B144" s="477"/>
      <c r="C144" s="477"/>
      <c r="D144" s="477"/>
      <c r="E144" s="387"/>
      <c r="F144" s="19" t="s">
        <v>45</v>
      </c>
      <c r="G144" s="418"/>
      <c r="H144" s="54" t="s">
        <v>218</v>
      </c>
      <c r="I144" s="387"/>
      <c r="J144" s="397"/>
      <c r="K144" s="516"/>
    </row>
    <row r="145" spans="1:11" ht="36.75" thickBot="1" x14ac:dyDescent="0.3">
      <c r="A145" s="515"/>
      <c r="B145" s="515"/>
      <c r="C145" s="515"/>
      <c r="D145" s="515"/>
      <c r="E145" s="388"/>
      <c r="F145" s="16" t="s">
        <v>17</v>
      </c>
      <c r="G145" s="419"/>
      <c r="H145" s="54" t="s">
        <v>218</v>
      </c>
      <c r="I145" s="387"/>
      <c r="J145" s="520"/>
      <c r="K145" s="517"/>
    </row>
    <row r="146" spans="1:11" ht="36.75" thickTop="1" x14ac:dyDescent="0.25">
      <c r="A146" s="476">
        <v>3</v>
      </c>
      <c r="B146" s="476">
        <v>4</v>
      </c>
      <c r="C146" s="476">
        <v>4</v>
      </c>
      <c r="D146" s="476"/>
      <c r="E146" s="386" t="s">
        <v>93</v>
      </c>
      <c r="F146" s="19" t="s">
        <v>45</v>
      </c>
      <c r="G146" s="386" t="s">
        <v>49</v>
      </c>
      <c r="H146" s="54" t="s">
        <v>218</v>
      </c>
      <c r="I146" s="521" t="s">
        <v>94</v>
      </c>
      <c r="J146" s="181"/>
      <c r="K146" s="513"/>
    </row>
    <row r="147" spans="1:11" ht="36.75" thickBot="1" x14ac:dyDescent="0.3">
      <c r="A147" s="515"/>
      <c r="B147" s="515"/>
      <c r="C147" s="515"/>
      <c r="D147" s="515"/>
      <c r="E147" s="388"/>
      <c r="F147" s="16" t="s">
        <v>17</v>
      </c>
      <c r="G147" s="388"/>
      <c r="H147" s="54" t="s">
        <v>218</v>
      </c>
      <c r="I147" s="522"/>
      <c r="J147" s="181"/>
      <c r="K147" s="517"/>
    </row>
    <row r="148" spans="1:11" ht="205.5" thickTop="1" thickBot="1" x14ac:dyDescent="0.3">
      <c r="A148" s="22">
        <v>3</v>
      </c>
      <c r="B148" s="22">
        <v>4</v>
      </c>
      <c r="C148" s="22">
        <v>4</v>
      </c>
      <c r="D148" s="22"/>
      <c r="E148" s="21" t="s">
        <v>95</v>
      </c>
      <c r="F148" s="28" t="s">
        <v>392</v>
      </c>
      <c r="G148" s="180">
        <v>2024</v>
      </c>
      <c r="H148" s="54" t="s">
        <v>362</v>
      </c>
      <c r="I148" s="201" t="s">
        <v>96</v>
      </c>
      <c r="J148" s="35" t="s">
        <v>363</v>
      </c>
      <c r="K148" s="197"/>
    </row>
    <row r="149" spans="1:11" ht="123" customHeight="1" x14ac:dyDescent="0.25">
      <c r="A149" s="476">
        <v>3</v>
      </c>
      <c r="B149" s="476">
        <v>4</v>
      </c>
      <c r="C149" s="476">
        <v>4</v>
      </c>
      <c r="D149" s="476"/>
      <c r="E149" s="386" t="s">
        <v>97</v>
      </c>
      <c r="F149" s="19"/>
      <c r="G149" s="386">
        <v>2024</v>
      </c>
      <c r="H149" s="54"/>
      <c r="I149" s="386" t="s">
        <v>98</v>
      </c>
      <c r="J149" s="417" t="s">
        <v>365</v>
      </c>
      <c r="K149" s="513"/>
    </row>
    <row r="150" spans="1:11" ht="36" customHeight="1" x14ac:dyDescent="0.25">
      <c r="A150" s="477"/>
      <c r="B150" s="477"/>
      <c r="C150" s="477"/>
      <c r="D150" s="477"/>
      <c r="E150" s="387"/>
      <c r="F150" s="19" t="s">
        <v>45</v>
      </c>
      <c r="G150" s="387"/>
      <c r="H150" s="54" t="s">
        <v>364</v>
      </c>
      <c r="I150" s="387"/>
      <c r="J150" s="418"/>
      <c r="K150" s="516"/>
    </row>
    <row r="151" spans="1:11" ht="71.25" customHeight="1" thickBot="1" x14ac:dyDescent="0.3">
      <c r="A151" s="515"/>
      <c r="B151" s="515"/>
      <c r="C151" s="515"/>
      <c r="D151" s="515"/>
      <c r="E151" s="388"/>
      <c r="F151" s="16" t="s">
        <v>17</v>
      </c>
      <c r="G151" s="388"/>
      <c r="H151" s="54" t="s">
        <v>364</v>
      </c>
      <c r="I151" s="388"/>
      <c r="J151" s="419"/>
      <c r="K151" s="517"/>
    </row>
    <row r="152" spans="1:11" ht="56.25" customHeight="1" x14ac:dyDescent="0.25">
      <c r="A152" s="476">
        <v>3</v>
      </c>
      <c r="B152" s="476">
        <v>4</v>
      </c>
      <c r="C152" s="476">
        <v>4</v>
      </c>
      <c r="D152" s="476"/>
      <c r="E152" s="386" t="s">
        <v>99</v>
      </c>
      <c r="F152" s="19" t="s">
        <v>100</v>
      </c>
      <c r="G152" s="386">
        <v>2024</v>
      </c>
      <c r="H152" s="54" t="s">
        <v>218</v>
      </c>
      <c r="I152" s="386" t="s">
        <v>102</v>
      </c>
      <c r="J152" s="420" t="s">
        <v>203</v>
      </c>
      <c r="K152" s="513"/>
    </row>
    <row r="153" spans="1:11" ht="36.75" thickBot="1" x14ac:dyDescent="0.3">
      <c r="A153" s="515"/>
      <c r="B153" s="515"/>
      <c r="C153" s="515"/>
      <c r="D153" s="515"/>
      <c r="E153" s="388"/>
      <c r="F153" s="16" t="s">
        <v>101</v>
      </c>
      <c r="G153" s="388"/>
      <c r="H153" s="54" t="s">
        <v>218</v>
      </c>
      <c r="I153" s="388"/>
      <c r="J153" s="421"/>
      <c r="K153" s="517"/>
    </row>
    <row r="154" spans="1:11" ht="70.150000000000006" customHeight="1" x14ac:dyDescent="0.25">
      <c r="A154" s="476">
        <v>3</v>
      </c>
      <c r="B154" s="476">
        <v>4</v>
      </c>
      <c r="C154" s="476">
        <v>4</v>
      </c>
      <c r="D154" s="476"/>
      <c r="E154" s="386" t="s">
        <v>103</v>
      </c>
      <c r="F154" s="19" t="s">
        <v>104</v>
      </c>
      <c r="G154" s="386">
        <v>2024</v>
      </c>
      <c r="H154" s="54" t="s">
        <v>218</v>
      </c>
      <c r="I154" s="386" t="s">
        <v>105</v>
      </c>
      <c r="J154" s="56" t="s">
        <v>205</v>
      </c>
      <c r="K154" s="513"/>
    </row>
    <row r="155" spans="1:11" ht="36.75" thickBot="1" x14ac:dyDescent="0.3">
      <c r="A155" s="515"/>
      <c r="B155" s="515"/>
      <c r="C155" s="515"/>
      <c r="D155" s="515"/>
      <c r="E155" s="388"/>
      <c r="F155" s="16" t="s">
        <v>101</v>
      </c>
      <c r="G155" s="388"/>
      <c r="H155" s="54" t="s">
        <v>218</v>
      </c>
      <c r="I155" s="388"/>
      <c r="J155" s="105" t="s">
        <v>208</v>
      </c>
      <c r="K155" s="517"/>
    </row>
    <row r="156" spans="1:11" ht="55.5" customHeight="1" thickTop="1" x14ac:dyDescent="0.25">
      <c r="A156" s="476">
        <v>3</v>
      </c>
      <c r="B156" s="476">
        <v>4</v>
      </c>
      <c r="C156" s="476">
        <v>4</v>
      </c>
      <c r="D156" s="513"/>
      <c r="E156" s="386" t="s">
        <v>106</v>
      </c>
      <c r="F156" s="19" t="s">
        <v>391</v>
      </c>
      <c r="G156" s="386">
        <v>2024</v>
      </c>
      <c r="H156" s="54" t="s">
        <v>218</v>
      </c>
      <c r="I156" s="386" t="s">
        <v>107</v>
      </c>
      <c r="J156" s="422" t="s">
        <v>265</v>
      </c>
      <c r="K156" s="513"/>
    </row>
    <row r="157" spans="1:11" ht="36" x14ac:dyDescent="0.25">
      <c r="A157" s="477"/>
      <c r="B157" s="477"/>
      <c r="C157" s="477"/>
      <c r="D157" s="516"/>
      <c r="E157" s="387"/>
      <c r="F157" s="19" t="s">
        <v>45</v>
      </c>
      <c r="G157" s="387"/>
      <c r="H157" s="54" t="s">
        <v>218</v>
      </c>
      <c r="I157" s="387"/>
      <c r="J157" s="423"/>
      <c r="K157" s="516"/>
    </row>
    <row r="158" spans="1:11" ht="36.75" thickBot="1" x14ac:dyDescent="0.3">
      <c r="A158" s="515"/>
      <c r="B158" s="515"/>
      <c r="C158" s="515"/>
      <c r="D158" s="517"/>
      <c r="E158" s="388"/>
      <c r="F158" s="16" t="s">
        <v>17</v>
      </c>
      <c r="G158" s="388"/>
      <c r="I158" s="388"/>
      <c r="J158" s="424"/>
      <c r="K158" s="516"/>
    </row>
    <row r="159" spans="1:11" ht="48.75" thickBot="1" x14ac:dyDescent="0.3">
      <c r="A159" s="139">
        <v>3</v>
      </c>
      <c r="B159" s="9">
        <v>4</v>
      </c>
      <c r="C159" s="9">
        <v>4</v>
      </c>
      <c r="D159" s="140"/>
      <c r="E159" s="218" t="s">
        <v>46</v>
      </c>
      <c r="F159" s="16"/>
      <c r="G159" s="17"/>
      <c r="I159" s="17"/>
      <c r="J159" s="99"/>
      <c r="K159" s="178"/>
    </row>
    <row r="160" spans="1:11" ht="133.5" thickTop="1" thickBot="1" x14ac:dyDescent="0.3">
      <c r="A160" s="14">
        <v>3</v>
      </c>
      <c r="B160" s="9">
        <v>4</v>
      </c>
      <c r="C160" s="9">
        <v>4</v>
      </c>
      <c r="D160" s="10"/>
      <c r="E160" s="17" t="s">
        <v>108</v>
      </c>
      <c r="F160" s="16" t="s">
        <v>391</v>
      </c>
      <c r="G160" s="16">
        <v>2024</v>
      </c>
      <c r="H160" s="17"/>
      <c r="I160" s="17"/>
      <c r="K160" s="36"/>
    </row>
    <row r="161" spans="1:11" ht="133.5" thickTop="1" thickBot="1" x14ac:dyDescent="0.3">
      <c r="A161" s="14">
        <v>3</v>
      </c>
      <c r="B161" s="9">
        <v>4</v>
      </c>
      <c r="C161" s="9">
        <v>4</v>
      </c>
      <c r="D161" s="9"/>
      <c r="E161" s="17" t="s">
        <v>109</v>
      </c>
      <c r="F161" s="16" t="s">
        <v>391</v>
      </c>
      <c r="G161" s="16" t="s">
        <v>42</v>
      </c>
      <c r="H161" s="17" t="s">
        <v>215</v>
      </c>
      <c r="I161" s="24" t="s">
        <v>110</v>
      </c>
      <c r="J161" s="38" t="s">
        <v>148</v>
      </c>
      <c r="K161" s="29"/>
    </row>
    <row r="162" spans="1:11" ht="133.5" thickTop="1" thickBot="1" x14ac:dyDescent="0.3">
      <c r="A162" s="14" t="s">
        <v>5</v>
      </c>
      <c r="B162" s="9">
        <v>4</v>
      </c>
      <c r="C162" s="9">
        <v>4</v>
      </c>
      <c r="D162" s="9"/>
      <c r="E162" s="17" t="s">
        <v>111</v>
      </c>
      <c r="F162" s="16" t="s">
        <v>391</v>
      </c>
      <c r="G162" s="16" t="s">
        <v>65</v>
      </c>
      <c r="H162" s="54" t="s">
        <v>218</v>
      </c>
      <c r="I162" s="17" t="s">
        <v>110</v>
      </c>
      <c r="J162" s="39" t="s">
        <v>138</v>
      </c>
      <c r="K162" s="36"/>
    </row>
    <row r="163" spans="1:11" ht="109.5" thickTop="1" thickBot="1" x14ac:dyDescent="0.3">
      <c r="A163" s="14">
        <v>3</v>
      </c>
      <c r="B163" s="9">
        <v>4</v>
      </c>
      <c r="C163" s="9">
        <v>4</v>
      </c>
      <c r="D163" s="10"/>
      <c r="E163" s="17" t="s">
        <v>112</v>
      </c>
      <c r="F163" s="16"/>
      <c r="G163" s="16"/>
      <c r="H163" s="20"/>
      <c r="I163" s="24"/>
      <c r="J163" s="37"/>
      <c r="K163" s="198"/>
    </row>
    <row r="164" spans="1:11" ht="157.5" thickTop="1" thickBot="1" x14ac:dyDescent="0.3">
      <c r="A164" s="14">
        <v>3</v>
      </c>
      <c r="B164" s="9">
        <v>4</v>
      </c>
      <c r="C164" s="9">
        <v>4</v>
      </c>
      <c r="D164" s="9"/>
      <c r="E164" s="17" t="s">
        <v>113</v>
      </c>
      <c r="F164" s="16" t="s">
        <v>391</v>
      </c>
      <c r="G164" s="17" t="s">
        <v>49</v>
      </c>
      <c r="H164" s="54" t="s">
        <v>218</v>
      </c>
      <c r="I164" s="24" t="s">
        <v>114</v>
      </c>
      <c r="J164" s="106" t="s">
        <v>204</v>
      </c>
      <c r="K164" s="198"/>
    </row>
    <row r="165" spans="1:11" ht="133.5" thickTop="1" thickBot="1" x14ac:dyDescent="0.3">
      <c r="A165" s="14">
        <v>3</v>
      </c>
      <c r="B165" s="9">
        <v>4</v>
      </c>
      <c r="C165" s="9">
        <v>4</v>
      </c>
      <c r="D165" s="9"/>
      <c r="E165" s="17" t="s">
        <v>115</v>
      </c>
      <c r="F165" s="16" t="s">
        <v>391</v>
      </c>
      <c r="G165" s="17" t="s">
        <v>49</v>
      </c>
      <c r="H165" s="54" t="s">
        <v>218</v>
      </c>
      <c r="I165" s="18" t="s">
        <v>116</v>
      </c>
      <c r="J165" s="106" t="s">
        <v>204</v>
      </c>
      <c r="K165" s="198"/>
    </row>
    <row r="166" spans="1:11" ht="133.5" thickTop="1" thickBot="1" x14ac:dyDescent="0.3">
      <c r="A166" s="14">
        <v>3</v>
      </c>
      <c r="B166" s="9">
        <v>4</v>
      </c>
      <c r="C166" s="9">
        <v>4</v>
      </c>
      <c r="D166" s="9"/>
      <c r="E166" s="17" t="s">
        <v>117</v>
      </c>
      <c r="F166" s="16" t="s">
        <v>391</v>
      </c>
      <c r="G166" s="17" t="s">
        <v>49</v>
      </c>
      <c r="H166" s="24" t="s">
        <v>216</v>
      </c>
      <c r="I166" s="219" t="s">
        <v>117</v>
      </c>
      <c r="J166" s="220" t="s">
        <v>217</v>
      </c>
      <c r="K166" s="198"/>
    </row>
    <row r="167" spans="1:11" ht="132.75" thickBot="1" x14ac:dyDescent="0.3">
      <c r="A167" s="14">
        <v>3</v>
      </c>
      <c r="B167" s="9">
        <v>4</v>
      </c>
      <c r="C167" s="9">
        <v>4</v>
      </c>
      <c r="D167" s="9"/>
      <c r="E167" s="17" t="s">
        <v>118</v>
      </c>
      <c r="F167" s="16" t="s">
        <v>391</v>
      </c>
      <c r="G167" s="17" t="s">
        <v>49</v>
      </c>
      <c r="H167" s="54" t="s">
        <v>210</v>
      </c>
      <c r="I167" s="220" t="s">
        <v>119</v>
      </c>
      <c r="J167" s="220" t="s">
        <v>120</v>
      </c>
      <c r="K167" s="198"/>
    </row>
    <row r="168" spans="1:11" ht="73.5" thickTop="1" thickBot="1" x14ac:dyDescent="0.3">
      <c r="A168" s="14">
        <v>3</v>
      </c>
      <c r="B168" s="9">
        <v>4</v>
      </c>
      <c r="C168" s="9">
        <v>4</v>
      </c>
      <c r="D168" s="10"/>
      <c r="E168" s="17" t="s">
        <v>121</v>
      </c>
      <c r="F168" s="16"/>
      <c r="G168" s="16"/>
      <c r="H168" s="20"/>
      <c r="I168" s="25"/>
      <c r="J168" s="38" t="s">
        <v>139</v>
      </c>
      <c r="K168" s="198"/>
    </row>
    <row r="169" spans="1:11" ht="132.75" thickTop="1" x14ac:dyDescent="0.25">
      <c r="A169" s="476">
        <v>3</v>
      </c>
      <c r="B169" s="476">
        <v>4</v>
      </c>
      <c r="C169" s="476">
        <v>4</v>
      </c>
      <c r="D169" s="476"/>
      <c r="E169" s="531" t="s">
        <v>122</v>
      </c>
      <c r="F169" s="19" t="s">
        <v>391</v>
      </c>
      <c r="G169" s="386" t="s">
        <v>49</v>
      </c>
      <c r="H169" s="523" t="s">
        <v>218</v>
      </c>
      <c r="I169" s="525" t="s">
        <v>123</v>
      </c>
      <c r="J169" s="425" t="s">
        <v>275</v>
      </c>
      <c r="K169" s="513"/>
    </row>
    <row r="170" spans="1:11" ht="36" x14ac:dyDescent="0.25">
      <c r="A170" s="477"/>
      <c r="B170" s="477"/>
      <c r="C170" s="477"/>
      <c r="D170" s="477"/>
      <c r="E170" s="532"/>
      <c r="F170" s="19" t="s">
        <v>45</v>
      </c>
      <c r="G170" s="387"/>
      <c r="H170" s="524"/>
      <c r="I170" s="526"/>
      <c r="J170" s="426"/>
      <c r="K170" s="516"/>
    </row>
    <row r="171" spans="1:11" ht="36.75" thickBot="1" x14ac:dyDescent="0.3">
      <c r="A171" s="515"/>
      <c r="B171" s="515"/>
      <c r="C171" s="515"/>
      <c r="D171" s="515"/>
      <c r="E171" s="533"/>
      <c r="F171" s="100" t="s">
        <v>17</v>
      </c>
      <c r="G171" s="388"/>
      <c r="H171" s="518"/>
      <c r="I171" s="527"/>
      <c r="J171" s="427"/>
      <c r="K171" s="517"/>
    </row>
    <row r="172" spans="1:11" ht="70.150000000000006" customHeight="1" thickTop="1" x14ac:dyDescent="0.25">
      <c r="A172" s="476">
        <v>3</v>
      </c>
      <c r="B172" s="476">
        <v>4</v>
      </c>
      <c r="C172" s="476">
        <v>4</v>
      </c>
      <c r="D172" s="476"/>
      <c r="E172" s="386" t="s">
        <v>124</v>
      </c>
      <c r="F172" s="19" t="s">
        <v>391</v>
      </c>
      <c r="G172" s="386" t="s">
        <v>49</v>
      </c>
      <c r="H172" s="386" t="s">
        <v>219</v>
      </c>
      <c r="I172" s="387" t="s">
        <v>125</v>
      </c>
      <c r="J172" s="396" t="s">
        <v>201</v>
      </c>
      <c r="K172" s="513"/>
    </row>
    <row r="173" spans="1:11" ht="36" x14ac:dyDescent="0.25">
      <c r="A173" s="477"/>
      <c r="B173" s="477"/>
      <c r="C173" s="477"/>
      <c r="D173" s="477"/>
      <c r="E173" s="387"/>
      <c r="F173" s="19" t="s">
        <v>45</v>
      </c>
      <c r="G173" s="387"/>
      <c r="H173" s="387"/>
      <c r="I173" s="387"/>
      <c r="J173" s="397"/>
      <c r="K173" s="516"/>
    </row>
    <row r="174" spans="1:11" ht="36.75" thickBot="1" x14ac:dyDescent="0.3">
      <c r="A174" s="515"/>
      <c r="B174" s="515"/>
      <c r="C174" s="515"/>
      <c r="D174" s="515"/>
      <c r="E174" s="388"/>
      <c r="F174" s="16" t="s">
        <v>17</v>
      </c>
      <c r="G174" s="388"/>
      <c r="H174" s="388"/>
      <c r="I174" s="387"/>
      <c r="J174" s="428"/>
      <c r="K174" s="517"/>
    </row>
    <row r="175" spans="1:11" ht="132.75" thickTop="1" x14ac:dyDescent="0.25">
      <c r="A175" s="476">
        <v>3</v>
      </c>
      <c r="B175" s="476">
        <v>4</v>
      </c>
      <c r="C175" s="476">
        <v>4</v>
      </c>
      <c r="D175" s="476"/>
      <c r="E175" s="386" t="s">
        <v>126</v>
      </c>
      <c r="F175" s="19" t="s">
        <v>391</v>
      </c>
      <c r="G175" s="386" t="s">
        <v>49</v>
      </c>
      <c r="H175" s="523" t="s">
        <v>218</v>
      </c>
      <c r="I175" s="528" t="s">
        <v>127</v>
      </c>
      <c r="J175" s="429" t="s">
        <v>201</v>
      </c>
      <c r="K175" s="513"/>
    </row>
    <row r="176" spans="1:11" ht="36" x14ac:dyDescent="0.25">
      <c r="A176" s="477"/>
      <c r="B176" s="477"/>
      <c r="C176" s="477"/>
      <c r="D176" s="477"/>
      <c r="E176" s="387"/>
      <c r="F176" s="19" t="s">
        <v>45</v>
      </c>
      <c r="G176" s="387"/>
      <c r="H176" s="524"/>
      <c r="I176" s="529"/>
      <c r="J176" s="430"/>
      <c r="K176" s="516"/>
    </row>
    <row r="177" spans="1:16" ht="60" customHeight="1" thickBot="1" x14ac:dyDescent="0.3">
      <c r="A177" s="515"/>
      <c r="B177" s="515"/>
      <c r="C177" s="515"/>
      <c r="D177" s="515"/>
      <c r="E177" s="388"/>
      <c r="F177" s="19" t="s">
        <v>17</v>
      </c>
      <c r="G177" s="388"/>
      <c r="H177" s="518"/>
      <c r="I177" s="530"/>
      <c r="J177" s="25"/>
      <c r="K177" s="517"/>
    </row>
    <row r="178" spans="1:16" ht="36.75" hidden="1" customHeight="1" thickBot="1" x14ac:dyDescent="0.3">
      <c r="A178" s="476">
        <v>3</v>
      </c>
      <c r="B178" s="476">
        <v>4</v>
      </c>
      <c r="C178" s="476">
        <v>4</v>
      </c>
      <c r="D178" s="476"/>
      <c r="E178" s="386" t="s">
        <v>128</v>
      </c>
      <c r="F178" s="27" t="s">
        <v>8</v>
      </c>
      <c r="G178" s="386" t="s">
        <v>49</v>
      </c>
      <c r="H178" s="386" t="s">
        <v>218</v>
      </c>
      <c r="I178" s="521" t="s">
        <v>128</v>
      </c>
      <c r="J178" s="386" t="s">
        <v>276</v>
      </c>
      <c r="K178" s="513"/>
    </row>
    <row r="179" spans="1:16" ht="36" x14ac:dyDescent="0.25">
      <c r="A179" s="477"/>
      <c r="B179" s="477"/>
      <c r="C179" s="477"/>
      <c r="D179" s="477"/>
      <c r="E179" s="387"/>
      <c r="F179" s="19" t="s">
        <v>45</v>
      </c>
      <c r="G179" s="387"/>
      <c r="H179" s="387"/>
      <c r="I179" s="387"/>
      <c r="J179" s="387"/>
      <c r="K179" s="516"/>
    </row>
    <row r="180" spans="1:16" ht="36.75" thickBot="1" x14ac:dyDescent="0.3">
      <c r="A180" s="515"/>
      <c r="B180" s="515"/>
      <c r="C180" s="515"/>
      <c r="D180" s="515"/>
      <c r="E180" s="388"/>
      <c r="F180" s="16" t="s">
        <v>17</v>
      </c>
      <c r="G180" s="388"/>
      <c r="H180" s="388"/>
      <c r="I180" s="388"/>
      <c r="J180" s="388"/>
      <c r="K180" s="517"/>
    </row>
    <row r="181" spans="1:16" ht="132.75" thickTop="1" x14ac:dyDescent="0.25">
      <c r="A181" s="476">
        <v>3</v>
      </c>
      <c r="B181" s="476">
        <v>4</v>
      </c>
      <c r="C181" s="476">
        <v>4</v>
      </c>
      <c r="D181" s="476"/>
      <c r="E181" s="386" t="s">
        <v>129</v>
      </c>
      <c r="F181" s="19" t="s">
        <v>391</v>
      </c>
      <c r="G181" s="386" t="s">
        <v>49</v>
      </c>
      <c r="H181" s="386" t="s">
        <v>218</v>
      </c>
      <c r="I181" s="386" t="s">
        <v>130</v>
      </c>
      <c r="J181" s="396" t="s">
        <v>137</v>
      </c>
      <c r="K181" s="513"/>
    </row>
    <row r="182" spans="1:16" ht="48.75" customHeight="1" x14ac:dyDescent="0.25">
      <c r="A182" s="477"/>
      <c r="B182" s="477"/>
      <c r="C182" s="477"/>
      <c r="D182" s="477"/>
      <c r="E182" s="387"/>
      <c r="F182" s="19" t="s">
        <v>45</v>
      </c>
      <c r="G182" s="387"/>
      <c r="H182" s="387"/>
      <c r="I182" s="387"/>
      <c r="J182" s="397"/>
      <c r="K182" s="516"/>
    </row>
    <row r="183" spans="1:16" ht="36.75" thickBot="1" x14ac:dyDescent="0.3">
      <c r="A183" s="515"/>
      <c r="B183" s="515"/>
      <c r="C183" s="515"/>
      <c r="D183" s="477"/>
      <c r="E183" s="387"/>
      <c r="F183" s="19" t="s">
        <v>17</v>
      </c>
      <c r="G183" s="387"/>
      <c r="H183" s="388"/>
      <c r="I183" s="387"/>
      <c r="J183" s="397"/>
      <c r="K183" s="516"/>
    </row>
    <row r="184" spans="1:16" ht="36.75" customHeight="1" thickBot="1" x14ac:dyDescent="0.3">
      <c r="A184" s="14">
        <v>3</v>
      </c>
      <c r="B184" s="9">
        <v>4</v>
      </c>
      <c r="C184" s="96">
        <v>4</v>
      </c>
      <c r="D184" s="107"/>
      <c r="E184" s="26" t="s">
        <v>131</v>
      </c>
      <c r="F184" s="108" t="s">
        <v>391</v>
      </c>
      <c r="G184" s="179">
        <v>2024</v>
      </c>
      <c r="H184" s="385" t="s">
        <v>364</v>
      </c>
      <c r="I184" s="179" t="s">
        <v>132</v>
      </c>
      <c r="J184" s="202"/>
      <c r="K184" s="34"/>
    </row>
    <row r="185" spans="1:16" ht="58.9" customHeight="1" x14ac:dyDescent="0.25">
      <c r="D185" s="101"/>
      <c r="E185" s="101"/>
      <c r="F185" s="101"/>
      <c r="G185" s="101"/>
      <c r="H185" s="385"/>
      <c r="I185" s="101"/>
      <c r="J185" s="179"/>
      <c r="K185" s="101"/>
    </row>
    <row r="186" spans="1:16" ht="15" hidden="1" customHeight="1" x14ac:dyDescent="0.25"/>
    <row r="187" spans="1:16" ht="18.75" x14ac:dyDescent="0.3">
      <c r="A187" s="51" t="s">
        <v>335</v>
      </c>
      <c r="B187" s="50"/>
      <c r="C187" s="49"/>
      <c r="D187" s="48"/>
      <c r="E187" s="47"/>
      <c r="F187" s="46"/>
      <c r="G187" s="46"/>
      <c r="H187" s="45"/>
      <c r="I187" s="44"/>
      <c r="J187" s="44"/>
      <c r="K187" s="44"/>
    </row>
    <row r="188" spans="1:16" ht="39.6" customHeight="1" x14ac:dyDescent="0.25">
      <c r="L188" s="43"/>
      <c r="M188" s="42"/>
      <c r="N188" s="42"/>
      <c r="O188" s="41"/>
      <c r="P188" s="41"/>
    </row>
  </sheetData>
  <mergeCells count="341">
    <mergeCell ref="G117:G130"/>
    <mergeCell ref="F117:F130"/>
    <mergeCell ref="K117:K130"/>
    <mergeCell ref="J10:J11"/>
    <mergeCell ref="J20:J21"/>
    <mergeCell ref="J33:J36"/>
    <mergeCell ref="J37:J43"/>
    <mergeCell ref="J54:J56"/>
    <mergeCell ref="J57:J58"/>
    <mergeCell ref="K112:K116"/>
    <mergeCell ref="F112:F116"/>
    <mergeCell ref="G112:G116"/>
    <mergeCell ref="H112:H116"/>
    <mergeCell ref="I112:I116"/>
    <mergeCell ref="J112:J116"/>
    <mergeCell ref="J117:J130"/>
    <mergeCell ref="K75:K76"/>
    <mergeCell ref="K71:K72"/>
    <mergeCell ref="H73:H74"/>
    <mergeCell ref="I73:I74"/>
    <mergeCell ref="K73:K74"/>
    <mergeCell ref="J71:J72"/>
    <mergeCell ref="F90:F99"/>
    <mergeCell ref="K90:K99"/>
    <mergeCell ref="A181:A183"/>
    <mergeCell ref="B181:B183"/>
    <mergeCell ref="C181:C183"/>
    <mergeCell ref="D181:D183"/>
    <mergeCell ref="E181:E183"/>
    <mergeCell ref="G181:G183"/>
    <mergeCell ref="H181:H183"/>
    <mergeCell ref="I181:I183"/>
    <mergeCell ref="E178:E180"/>
    <mergeCell ref="G178:G180"/>
    <mergeCell ref="H178:H180"/>
    <mergeCell ref="I178:I180"/>
    <mergeCell ref="K181:K183"/>
    <mergeCell ref="K178:K180"/>
    <mergeCell ref="K154:K155"/>
    <mergeCell ref="A156:A158"/>
    <mergeCell ref="B156:B158"/>
    <mergeCell ref="C156:C158"/>
    <mergeCell ref="D156:D158"/>
    <mergeCell ref="E156:E158"/>
    <mergeCell ref="G156:G158"/>
    <mergeCell ref="I156:I158"/>
    <mergeCell ref="K156:K158"/>
    <mergeCell ref="A154:A155"/>
    <mergeCell ref="B154:B155"/>
    <mergeCell ref="C154:C155"/>
    <mergeCell ref="D154:D155"/>
    <mergeCell ref="E154:E155"/>
    <mergeCell ref="G154:G155"/>
    <mergeCell ref="I154:I155"/>
    <mergeCell ref="A169:A171"/>
    <mergeCell ref="B169:B171"/>
    <mergeCell ref="C169:C171"/>
    <mergeCell ref="D169:D171"/>
    <mergeCell ref="E169:E171"/>
    <mergeCell ref="K172:K174"/>
    <mergeCell ref="K175:K177"/>
    <mergeCell ref="A178:A180"/>
    <mergeCell ref="B178:B180"/>
    <mergeCell ref="C178:C180"/>
    <mergeCell ref="D178:D180"/>
    <mergeCell ref="G169:G171"/>
    <mergeCell ref="H169:H171"/>
    <mergeCell ref="I169:I171"/>
    <mergeCell ref="A175:A177"/>
    <mergeCell ref="B175:B177"/>
    <mergeCell ref="C175:C177"/>
    <mergeCell ref="D175:D177"/>
    <mergeCell ref="E175:E177"/>
    <mergeCell ref="G175:G177"/>
    <mergeCell ref="H175:H177"/>
    <mergeCell ref="I175:I177"/>
    <mergeCell ref="A172:A174"/>
    <mergeCell ref="B172:B174"/>
    <mergeCell ref="I172:I174"/>
    <mergeCell ref="C172:C174"/>
    <mergeCell ref="D172:D174"/>
    <mergeCell ref="E172:E174"/>
    <mergeCell ref="G172:G174"/>
    <mergeCell ref="H172:H174"/>
    <mergeCell ref="K146:K147"/>
    <mergeCell ref="A146:A147"/>
    <mergeCell ref="B146:B147"/>
    <mergeCell ref="C146:C147"/>
    <mergeCell ref="D146:D147"/>
    <mergeCell ref="E146:E147"/>
    <mergeCell ref="G146:G147"/>
    <mergeCell ref="I146:I147"/>
    <mergeCell ref="K169:K171"/>
    <mergeCell ref="K149:K151"/>
    <mergeCell ref="A152:A153"/>
    <mergeCell ref="B152:B153"/>
    <mergeCell ref="C152:C153"/>
    <mergeCell ref="D152:D153"/>
    <mergeCell ref="E152:E153"/>
    <mergeCell ref="G152:G153"/>
    <mergeCell ref="I152:I153"/>
    <mergeCell ref="K152:K153"/>
    <mergeCell ref="A149:A151"/>
    <mergeCell ref="B149:B151"/>
    <mergeCell ref="C149:C151"/>
    <mergeCell ref="D149:D151"/>
    <mergeCell ref="E149:E151"/>
    <mergeCell ref="G149:G151"/>
    <mergeCell ref="K141:K142"/>
    <mergeCell ref="A143:A145"/>
    <mergeCell ref="B143:B145"/>
    <mergeCell ref="C143:C145"/>
    <mergeCell ref="D143:D145"/>
    <mergeCell ref="E143:E145"/>
    <mergeCell ref="G143:G145"/>
    <mergeCell ref="I143:I145"/>
    <mergeCell ref="K143:K145"/>
    <mergeCell ref="A141:A142"/>
    <mergeCell ref="B141:B142"/>
    <mergeCell ref="C141:C142"/>
    <mergeCell ref="D141:D142"/>
    <mergeCell ref="E141:E142"/>
    <mergeCell ref="G141:G142"/>
    <mergeCell ref="I141:I142"/>
    <mergeCell ref="J140:J141"/>
    <mergeCell ref="J143:J145"/>
    <mergeCell ref="C112:C116"/>
    <mergeCell ref="D112:D116"/>
    <mergeCell ref="E112:E116"/>
    <mergeCell ref="E117:E130"/>
    <mergeCell ref="A90:A99"/>
    <mergeCell ref="B90:B99"/>
    <mergeCell ref="C90:C99"/>
    <mergeCell ref="D90:D99"/>
    <mergeCell ref="E90:E99"/>
    <mergeCell ref="A117:A129"/>
    <mergeCell ref="B117:B129"/>
    <mergeCell ref="C117:C129"/>
    <mergeCell ref="D117:D129"/>
    <mergeCell ref="A112:A116"/>
    <mergeCell ref="B112:B116"/>
    <mergeCell ref="A106:A110"/>
    <mergeCell ref="B106:B110"/>
    <mergeCell ref="C106:C110"/>
    <mergeCell ref="D106:D110"/>
    <mergeCell ref="E106:E110"/>
    <mergeCell ref="E100:E101"/>
    <mergeCell ref="D100:D101"/>
    <mergeCell ref="F106:F110"/>
    <mergeCell ref="G106:G110"/>
    <mergeCell ref="H106:H110"/>
    <mergeCell ref="I106:I110"/>
    <mergeCell ref="K106:K110"/>
    <mergeCell ref="K100:K101"/>
    <mergeCell ref="I100:I101"/>
    <mergeCell ref="H100:H101"/>
    <mergeCell ref="G100:G101"/>
    <mergeCell ref="F100:F101"/>
    <mergeCell ref="G93:G97"/>
    <mergeCell ref="A79:A80"/>
    <mergeCell ref="B79:B80"/>
    <mergeCell ref="C79:C80"/>
    <mergeCell ref="D79:D80"/>
    <mergeCell ref="E79:E80"/>
    <mergeCell ref="F79:F80"/>
    <mergeCell ref="G79:G80"/>
    <mergeCell ref="I79:I80"/>
    <mergeCell ref="K79:K80"/>
    <mergeCell ref="G73:G74"/>
    <mergeCell ref="A71:A72"/>
    <mergeCell ref="B71:B72"/>
    <mergeCell ref="C71:C72"/>
    <mergeCell ref="D71:D72"/>
    <mergeCell ref="E71:E72"/>
    <mergeCell ref="G71:G72"/>
    <mergeCell ref="F71:F72"/>
    <mergeCell ref="A75:A76"/>
    <mergeCell ref="B75:B76"/>
    <mergeCell ref="C75:C76"/>
    <mergeCell ref="D75:D76"/>
    <mergeCell ref="E75:E76"/>
    <mergeCell ref="G75:G76"/>
    <mergeCell ref="F73:F74"/>
    <mergeCell ref="A73:A74"/>
    <mergeCell ref="B73:B74"/>
    <mergeCell ref="C73:C74"/>
    <mergeCell ref="D73:D74"/>
    <mergeCell ref="E73:E74"/>
    <mergeCell ref="K63:K67"/>
    <mergeCell ref="A68:A70"/>
    <mergeCell ref="B68:B70"/>
    <mergeCell ref="C68:C70"/>
    <mergeCell ref="D68:D70"/>
    <mergeCell ref="E68:E70"/>
    <mergeCell ref="G68:G70"/>
    <mergeCell ref="H68:H70"/>
    <mergeCell ref="I68:I70"/>
    <mergeCell ref="K68:K70"/>
    <mergeCell ref="A63:A67"/>
    <mergeCell ref="B63:B67"/>
    <mergeCell ref="C63:C67"/>
    <mergeCell ref="D63:D67"/>
    <mergeCell ref="E63:E67"/>
    <mergeCell ref="F63:F67"/>
    <mergeCell ref="G63:G67"/>
    <mergeCell ref="H63:H67"/>
    <mergeCell ref="J68:J70"/>
    <mergeCell ref="G59:G62"/>
    <mergeCell ref="H59:H62"/>
    <mergeCell ref="E59:E62"/>
    <mergeCell ref="F59:F62"/>
    <mergeCell ref="A57:A58"/>
    <mergeCell ref="B57:B58"/>
    <mergeCell ref="C57:C58"/>
    <mergeCell ref="D57:D58"/>
    <mergeCell ref="E57:E58"/>
    <mergeCell ref="G57:G58"/>
    <mergeCell ref="A59:A62"/>
    <mergeCell ref="B59:B62"/>
    <mergeCell ref="C59:C62"/>
    <mergeCell ref="D59:D62"/>
    <mergeCell ref="H57:H58"/>
    <mergeCell ref="I57:I58"/>
    <mergeCell ref="K57:K58"/>
    <mergeCell ref="A37:A43"/>
    <mergeCell ref="B37:B43"/>
    <mergeCell ref="C37:C43"/>
    <mergeCell ref="D37:D43"/>
    <mergeCell ref="E37:E43"/>
    <mergeCell ref="G37:G43"/>
    <mergeCell ref="H37:H43"/>
    <mergeCell ref="F37:F43"/>
    <mergeCell ref="I37:I43"/>
    <mergeCell ref="A54:A56"/>
    <mergeCell ref="B54:B56"/>
    <mergeCell ref="C54:C56"/>
    <mergeCell ref="D54:D56"/>
    <mergeCell ref="A22:A23"/>
    <mergeCell ref="B22:B23"/>
    <mergeCell ref="C22:C23"/>
    <mergeCell ref="D22:D23"/>
    <mergeCell ref="E22:E23"/>
    <mergeCell ref="F22:F23"/>
    <mergeCell ref="G22:G23"/>
    <mergeCell ref="H22:H23"/>
    <mergeCell ref="K54:K56"/>
    <mergeCell ref="K37:K43"/>
    <mergeCell ref="A44:A53"/>
    <mergeCell ref="B44:B53"/>
    <mergeCell ref="C44:C53"/>
    <mergeCell ref="D44:D53"/>
    <mergeCell ref="E44:E53"/>
    <mergeCell ref="K44:K53"/>
    <mergeCell ref="A33:A36"/>
    <mergeCell ref="B33:B36"/>
    <mergeCell ref="C33:C36"/>
    <mergeCell ref="D33:D36"/>
    <mergeCell ref="E33:E36"/>
    <mergeCell ref="F33:F36"/>
    <mergeCell ref="G33:G36"/>
    <mergeCell ref="H33:H36"/>
    <mergeCell ref="I33:I36"/>
    <mergeCell ref="I54:I56"/>
    <mergeCell ref="E10:E11"/>
    <mergeCell ref="J3:J4"/>
    <mergeCell ref="K3:K4"/>
    <mergeCell ref="I3:I4"/>
    <mergeCell ref="I7:I8"/>
    <mergeCell ref="K7:K8"/>
    <mergeCell ref="J7:J8"/>
    <mergeCell ref="F10:F11"/>
    <mergeCell ref="G10:G11"/>
    <mergeCell ref="H10:H11"/>
    <mergeCell ref="I10:I11"/>
    <mergeCell ref="H54:H56"/>
    <mergeCell ref="K10:K11"/>
    <mergeCell ref="K20:K21"/>
    <mergeCell ref="K22:K23"/>
    <mergeCell ref="K33:K36"/>
    <mergeCell ref="J44:J52"/>
    <mergeCell ref="A7:A8"/>
    <mergeCell ref="B7:B8"/>
    <mergeCell ref="C7:C8"/>
    <mergeCell ref="D7:D8"/>
    <mergeCell ref="E7:E8"/>
    <mergeCell ref="F7:F8"/>
    <mergeCell ref="G7:G8"/>
    <mergeCell ref="H7:H8"/>
    <mergeCell ref="A3:D3"/>
    <mergeCell ref="E3:E4"/>
    <mergeCell ref="F3:F4"/>
    <mergeCell ref="G3:G4"/>
    <mergeCell ref="H3:H4"/>
    <mergeCell ref="J175:J176"/>
    <mergeCell ref="J178:J180"/>
    <mergeCell ref="A20:A21"/>
    <mergeCell ref="J59:J62"/>
    <mergeCell ref="F68:F70"/>
    <mergeCell ref="C100:C101"/>
    <mergeCell ref="B100:B101"/>
    <mergeCell ref="J22:J23"/>
    <mergeCell ref="A100:A101"/>
    <mergeCell ref="J100:J101"/>
    <mergeCell ref="J90:J99"/>
    <mergeCell ref="B20:B21"/>
    <mergeCell ref="C20:C21"/>
    <mergeCell ref="D20:D21"/>
    <mergeCell ref="E20:E21"/>
    <mergeCell ref="F20:F21"/>
    <mergeCell ref="G20:G21"/>
    <mergeCell ref="H20:H21"/>
    <mergeCell ref="I20:I21"/>
    <mergeCell ref="E54:E56"/>
    <mergeCell ref="F55:F56"/>
    <mergeCell ref="I22:I23"/>
    <mergeCell ref="H44:H45"/>
    <mergeCell ref="G54:G56"/>
    <mergeCell ref="H184:H185"/>
    <mergeCell ref="I149:I151"/>
    <mergeCell ref="A10:A11"/>
    <mergeCell ref="B10:B11"/>
    <mergeCell ref="C10:C11"/>
    <mergeCell ref="D10:D11"/>
    <mergeCell ref="J106:J110"/>
    <mergeCell ref="J181:J183"/>
    <mergeCell ref="I60:I61"/>
    <mergeCell ref="J73:J75"/>
    <mergeCell ref="I117:I130"/>
    <mergeCell ref="H117:H130"/>
    <mergeCell ref="I71:I72"/>
    <mergeCell ref="H75:H76"/>
    <mergeCell ref="I75:I76"/>
    <mergeCell ref="J79:J80"/>
    <mergeCell ref="I93:I99"/>
    <mergeCell ref="H93:H98"/>
    <mergeCell ref="H71:H72"/>
    <mergeCell ref="J149:J151"/>
    <mergeCell ref="J152:J153"/>
    <mergeCell ref="J156:J158"/>
    <mergeCell ref="J169:J171"/>
    <mergeCell ref="J172:J174"/>
  </mergeCells>
  <hyperlinks>
    <hyperlink ref="A1" r:id="rId1" display="consultantplus://offline/ref=81C534AC1618B38338B7138DDEB14344F59B417381706259B468524054C32ECBB30FCA5546109B5D4A4FB16DK7O"/>
    <hyperlink ref="E27" r:id="rId2" display="http://sarapulrayon.udmurt.ru/"/>
  </hyperlinks>
  <pageMargins left="0.7" right="0.7" top="0.75" bottom="0.75" header="0.3" footer="0.3"/>
  <pageSetup paperSize="9" orientation="landscape" r:id="rId3"/>
  <rowBreaks count="2" manualBreakCount="2">
    <brk id="99" max="28" man="1"/>
    <brk id="10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89" zoomScaleNormal="89" workbookViewId="0">
      <selection activeCell="E3" sqref="E3:E4"/>
    </sheetView>
  </sheetViews>
  <sheetFormatPr defaultRowHeight="15" x14ac:dyDescent="0.25"/>
  <cols>
    <col min="1" max="1" width="7.85546875" customWidth="1"/>
    <col min="2" max="2" width="7.5703125" customWidth="1"/>
    <col min="4" max="4" width="21.28515625" customWidth="1"/>
    <col min="5" max="5" width="28.42578125" customWidth="1"/>
    <col min="7" max="7" width="11.140625" customWidth="1"/>
    <col min="8" max="9" width="11.5703125" customWidth="1"/>
    <col min="10" max="10" width="10.85546875" customWidth="1"/>
    <col min="11" max="11" width="11.28515625" customWidth="1"/>
  </cols>
  <sheetData>
    <row r="1" spans="1:11" s="23" customFormat="1" ht="16.5" x14ac:dyDescent="0.25">
      <c r="A1" s="570" t="s">
        <v>186</v>
      </c>
      <c r="B1" s="570"/>
      <c r="C1" s="570"/>
      <c r="D1" s="570"/>
      <c r="E1" s="570"/>
      <c r="F1" s="570"/>
      <c r="G1" s="570"/>
      <c r="H1" s="570"/>
      <c r="I1" s="570"/>
      <c r="J1" s="262"/>
      <c r="K1" s="262"/>
    </row>
    <row r="2" spans="1:11" s="23" customFormat="1" ht="17.25" thickBot="1" x14ac:dyDescent="0.3">
      <c r="A2" s="571" t="s">
        <v>336</v>
      </c>
      <c r="B2" s="571"/>
      <c r="C2" s="262"/>
      <c r="D2" s="262"/>
      <c r="E2" s="262"/>
      <c r="F2" s="262"/>
      <c r="G2" s="262"/>
      <c r="H2" s="262"/>
      <c r="I2" s="262"/>
      <c r="J2" s="262"/>
      <c r="K2" s="262"/>
    </row>
    <row r="3" spans="1:11" s="23" customFormat="1" ht="49.5" customHeight="1" thickBot="1" x14ac:dyDescent="0.3">
      <c r="A3" s="574" t="s">
        <v>4</v>
      </c>
      <c r="B3" s="575"/>
      <c r="C3" s="576" t="s">
        <v>152</v>
      </c>
      <c r="D3" s="565" t="s">
        <v>187</v>
      </c>
      <c r="E3" s="565" t="s">
        <v>188</v>
      </c>
      <c r="F3" s="565" t="s">
        <v>189</v>
      </c>
      <c r="G3" s="565" t="s">
        <v>157</v>
      </c>
      <c r="H3" s="565" t="s">
        <v>158</v>
      </c>
      <c r="I3" s="565" t="s">
        <v>190</v>
      </c>
      <c r="J3" s="565" t="s">
        <v>191</v>
      </c>
      <c r="K3" s="565" t="s">
        <v>192</v>
      </c>
    </row>
    <row r="4" spans="1:11" s="23" customFormat="1" ht="15.75" thickBot="1" x14ac:dyDescent="0.3">
      <c r="A4" s="123" t="s">
        <v>0</v>
      </c>
      <c r="B4" s="121" t="s">
        <v>1</v>
      </c>
      <c r="C4" s="577"/>
      <c r="D4" s="566"/>
      <c r="E4" s="566"/>
      <c r="F4" s="566"/>
      <c r="G4" s="566"/>
      <c r="H4" s="566"/>
      <c r="I4" s="566"/>
      <c r="J4" s="566"/>
      <c r="K4" s="566"/>
    </row>
    <row r="5" spans="1:11" s="23" customFormat="1" ht="25.5" customHeight="1" thickBot="1" x14ac:dyDescent="0.3">
      <c r="A5" s="263">
        <v>3</v>
      </c>
      <c r="B5" s="121"/>
      <c r="C5" s="122"/>
      <c r="D5" s="567" t="s">
        <v>193</v>
      </c>
      <c r="E5" s="568"/>
      <c r="F5" s="568"/>
      <c r="G5" s="568"/>
      <c r="H5" s="568"/>
      <c r="I5" s="568"/>
      <c r="J5" s="568"/>
      <c r="K5" s="569"/>
    </row>
    <row r="6" spans="1:11" s="23" customFormat="1" ht="40.5" customHeight="1" thickBot="1" x14ac:dyDescent="0.3">
      <c r="A6" s="264">
        <v>3</v>
      </c>
      <c r="B6" s="265">
        <v>1</v>
      </c>
      <c r="C6" s="265">
        <v>636</v>
      </c>
      <c r="D6" s="266" t="s">
        <v>142</v>
      </c>
      <c r="E6" s="122" t="s">
        <v>194</v>
      </c>
      <c r="F6" s="267" t="s">
        <v>195</v>
      </c>
      <c r="G6" s="268">
        <v>15323.6</v>
      </c>
      <c r="H6" s="268">
        <v>7942.4629999999997</v>
      </c>
      <c r="I6" s="268">
        <v>7942.4629999999997</v>
      </c>
      <c r="J6" s="268">
        <v>51.83</v>
      </c>
      <c r="K6" s="268">
        <v>100</v>
      </c>
    </row>
    <row r="7" spans="1:11" s="23" customFormat="1" ht="35.25" hidden="1" customHeight="1" thickBot="1" x14ac:dyDescent="0.3">
      <c r="A7" s="572">
        <v>3</v>
      </c>
      <c r="B7" s="572">
        <v>1</v>
      </c>
      <c r="C7" s="572">
        <v>629</v>
      </c>
      <c r="D7" s="573" t="s">
        <v>197</v>
      </c>
      <c r="E7" s="122" t="s">
        <v>194</v>
      </c>
      <c r="F7" s="267" t="s">
        <v>195</v>
      </c>
      <c r="G7" s="268">
        <v>0</v>
      </c>
      <c r="H7" s="268">
        <v>7248.973</v>
      </c>
      <c r="I7" s="268">
        <v>7248.973</v>
      </c>
      <c r="J7" s="268">
        <v>0</v>
      </c>
      <c r="K7" s="268">
        <v>100</v>
      </c>
    </row>
    <row r="8" spans="1:11" s="23" customFormat="1" ht="14.45" hidden="1" customHeight="1" x14ac:dyDescent="0.25">
      <c r="A8" s="559"/>
      <c r="B8" s="559"/>
      <c r="C8" s="559"/>
      <c r="D8" s="561"/>
      <c r="E8" s="122" t="s">
        <v>196</v>
      </c>
      <c r="F8" s="268"/>
      <c r="G8" s="268"/>
      <c r="H8" s="268"/>
      <c r="I8" s="268"/>
      <c r="J8" s="268"/>
      <c r="K8" s="268"/>
    </row>
    <row r="9" spans="1:11" s="23" customFormat="1" ht="14.45" hidden="1" customHeight="1" x14ac:dyDescent="0.25">
      <c r="A9" s="264">
        <v>3</v>
      </c>
      <c r="B9" s="265">
        <v>2</v>
      </c>
      <c r="C9" s="265">
        <v>636</v>
      </c>
      <c r="D9" s="266" t="s">
        <v>7</v>
      </c>
      <c r="E9" s="122" t="s">
        <v>194</v>
      </c>
      <c r="F9" s="267" t="s">
        <v>195</v>
      </c>
      <c r="G9" s="268">
        <v>62321</v>
      </c>
      <c r="H9" s="268">
        <v>34641.678</v>
      </c>
      <c r="I9" s="268">
        <v>34641.678</v>
      </c>
      <c r="J9" s="268">
        <v>55.59</v>
      </c>
      <c r="K9" s="268">
        <v>0</v>
      </c>
    </row>
    <row r="10" spans="1:11" s="23" customFormat="1" ht="41.25" customHeight="1" thickBot="1" x14ac:dyDescent="0.3">
      <c r="A10" s="562">
        <v>3</v>
      </c>
      <c r="B10" s="562">
        <v>2</v>
      </c>
      <c r="C10" s="562">
        <v>629</v>
      </c>
      <c r="D10" s="564" t="s">
        <v>198</v>
      </c>
      <c r="E10" s="122" t="s">
        <v>194</v>
      </c>
      <c r="F10" s="267" t="s">
        <v>195</v>
      </c>
      <c r="G10" s="268">
        <v>0</v>
      </c>
      <c r="H10" s="268">
        <v>28935.539000000001</v>
      </c>
      <c r="I10" s="268">
        <v>28935.539000000001</v>
      </c>
      <c r="J10" s="268">
        <v>0</v>
      </c>
      <c r="K10" s="268">
        <v>100</v>
      </c>
    </row>
    <row r="11" spans="1:11" s="23" customFormat="1" ht="24.75" customHeight="1" thickBot="1" x14ac:dyDescent="0.3">
      <c r="A11" s="563"/>
      <c r="B11" s="559"/>
      <c r="C11" s="563"/>
      <c r="D11" s="561"/>
      <c r="E11" s="122" t="s">
        <v>196</v>
      </c>
      <c r="F11" s="268"/>
      <c r="G11" s="268"/>
      <c r="H11" s="268"/>
      <c r="I11" s="268"/>
      <c r="J11" s="268"/>
      <c r="K11" s="268"/>
    </row>
    <row r="12" spans="1:11" s="23" customFormat="1" ht="37.15" customHeight="1" thickBot="1" x14ac:dyDescent="0.3">
      <c r="A12" s="269">
        <v>3</v>
      </c>
      <c r="B12" s="267">
        <v>4</v>
      </c>
      <c r="C12" s="270">
        <v>636</v>
      </c>
      <c r="D12" s="266" t="s">
        <v>6</v>
      </c>
      <c r="E12" s="122" t="s">
        <v>194</v>
      </c>
      <c r="F12" s="267" t="s">
        <v>195</v>
      </c>
      <c r="G12" s="268">
        <v>21726.5</v>
      </c>
      <c r="H12" s="268">
        <v>10647.191999999999</v>
      </c>
      <c r="I12" s="268">
        <v>10647.191999999999</v>
      </c>
      <c r="J12" s="268">
        <v>49.01</v>
      </c>
      <c r="K12" s="268">
        <v>100</v>
      </c>
    </row>
    <row r="13" spans="1:11" s="23" customFormat="1" ht="63" customHeight="1" thickBot="1" x14ac:dyDescent="0.3">
      <c r="A13" s="562">
        <v>3</v>
      </c>
      <c r="B13" s="562">
        <v>4</v>
      </c>
      <c r="C13" s="562">
        <v>629</v>
      </c>
      <c r="D13" s="564" t="s">
        <v>245</v>
      </c>
      <c r="E13" s="122" t="s">
        <v>194</v>
      </c>
      <c r="F13" s="267" t="s">
        <v>195</v>
      </c>
      <c r="G13" s="268">
        <v>0</v>
      </c>
      <c r="H13" s="268">
        <v>8781.1479999999992</v>
      </c>
      <c r="I13" s="268">
        <v>8781.1479999999992</v>
      </c>
      <c r="J13" s="268" t="s">
        <v>337</v>
      </c>
      <c r="K13" s="268" t="s">
        <v>338</v>
      </c>
    </row>
    <row r="14" spans="1:11" s="23" customFormat="1" ht="33" customHeight="1" thickBot="1" x14ac:dyDescent="0.3">
      <c r="A14" s="559"/>
      <c r="B14" s="559"/>
      <c r="C14" s="559"/>
      <c r="D14" s="561"/>
      <c r="E14" s="122" t="s">
        <v>196</v>
      </c>
      <c r="F14" s="271"/>
      <c r="G14" s="268"/>
      <c r="H14" s="268"/>
      <c r="I14" s="268"/>
      <c r="J14" s="268"/>
      <c r="K14" s="268"/>
    </row>
    <row r="15" spans="1:11" s="23" customFormat="1" ht="43.5" customHeight="1" thickBot="1" x14ac:dyDescent="0.3">
      <c r="A15" s="558">
        <v>3</v>
      </c>
      <c r="B15" s="558">
        <v>4</v>
      </c>
      <c r="C15" s="558">
        <v>632</v>
      </c>
      <c r="D15" s="560" t="s">
        <v>339</v>
      </c>
      <c r="E15" s="122" t="s">
        <v>194</v>
      </c>
      <c r="F15" s="267" t="s">
        <v>195</v>
      </c>
      <c r="G15" s="268"/>
      <c r="H15" s="268"/>
      <c r="I15" s="268"/>
      <c r="J15" s="268"/>
      <c r="K15" s="268"/>
    </row>
    <row r="16" spans="1:11" s="23" customFormat="1" ht="45" customHeight="1" thickBot="1" x14ac:dyDescent="0.3">
      <c r="A16" s="559"/>
      <c r="B16" s="559"/>
      <c r="C16" s="559"/>
      <c r="D16" s="561"/>
      <c r="E16" s="122" t="s">
        <v>196</v>
      </c>
      <c r="F16" s="121" t="s">
        <v>199</v>
      </c>
      <c r="G16" s="268"/>
      <c r="H16" s="268"/>
      <c r="I16" s="268"/>
      <c r="J16" s="268"/>
      <c r="K16" s="268"/>
    </row>
    <row r="17" spans="1:11" s="23" customFormat="1" ht="24.75" customHeight="1" x14ac:dyDescent="0.25">
      <c r="A17"/>
      <c r="B17"/>
      <c r="C17"/>
      <c r="D17"/>
      <c r="E17"/>
      <c r="F17"/>
      <c r="G17"/>
      <c r="H17"/>
      <c r="I17"/>
      <c r="J17"/>
      <c r="K17"/>
    </row>
    <row r="18" spans="1:11" s="23" customFormat="1" ht="40.5" customHeight="1" x14ac:dyDescent="0.25">
      <c r="A18"/>
      <c r="B18"/>
      <c r="C18"/>
      <c r="D18"/>
      <c r="E18"/>
      <c r="F18"/>
      <c r="G18"/>
      <c r="H18"/>
      <c r="I18"/>
      <c r="J18"/>
      <c r="K18"/>
    </row>
    <row r="19" spans="1:11" s="23" customFormat="1" ht="30.75" customHeight="1" x14ac:dyDescent="0.25">
      <c r="A19"/>
      <c r="B19"/>
      <c r="C19"/>
      <c r="D19"/>
      <c r="E19"/>
      <c r="F19"/>
      <c r="G19"/>
      <c r="H19"/>
      <c r="I19"/>
      <c r="J19"/>
      <c r="K19"/>
    </row>
  </sheetData>
  <mergeCells count="29">
    <mergeCell ref="A1:I1"/>
    <mergeCell ref="A2:B2"/>
    <mergeCell ref="A7:A8"/>
    <mergeCell ref="B7:B8"/>
    <mergeCell ref="C7:C8"/>
    <mergeCell ref="D7:D8"/>
    <mergeCell ref="A3:B3"/>
    <mergeCell ref="C3:C4"/>
    <mergeCell ref="D3:D4"/>
    <mergeCell ref="H3:H4"/>
    <mergeCell ref="I3:I4"/>
    <mergeCell ref="J3:J4"/>
    <mergeCell ref="K3:K4"/>
    <mergeCell ref="D5:K5"/>
    <mergeCell ref="E3:E4"/>
    <mergeCell ref="F3:F4"/>
    <mergeCell ref="G3:G4"/>
    <mergeCell ref="A15:A16"/>
    <mergeCell ref="B15:B16"/>
    <mergeCell ref="C15:C16"/>
    <mergeCell ref="D15:D16"/>
    <mergeCell ref="A10:A11"/>
    <mergeCell ref="B10:B11"/>
    <mergeCell ref="C10:C11"/>
    <mergeCell ref="D10:D11"/>
    <mergeCell ref="A13:A14"/>
    <mergeCell ref="B13:B14"/>
    <mergeCell ref="C13:C14"/>
    <mergeCell ref="D13:D14"/>
  </mergeCells>
  <hyperlinks>
    <hyperlink ref="A1" r:id="rId1" display="consultantplus://offline/ref=81C534AC1618B38338B7138DDEB14344F59B417381706259B468524054C32ECBB30FCA5546109B5D4A4FB36DK0O"/>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Форма 1</vt:lpstr>
      <vt:lpstr>Форма 2</vt:lpstr>
      <vt:lpstr>Форма 3</vt:lpstr>
      <vt:lpstr>Форма 4</vt:lpstr>
      <vt:lpstr>'Форма 3'!_GoBack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2024-08-06T07:24:55Z</dcterms:modified>
</cp:coreProperties>
</file>