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 Балабанова\Муниципальные программы\2024\Отчеты за 1 полугодие 2024\"/>
    </mc:Choice>
  </mc:AlternateContent>
  <bookViews>
    <workbookView xWindow="-105" yWindow="-105" windowWidth="19410" windowHeight="10290" activeTab="2"/>
  </bookViews>
  <sheets>
    <sheet name="форма 1" sheetId="1" r:id="rId1"/>
    <sheet name="форма 2" sheetId="2" r:id="rId2"/>
    <sheet name="форма 3" sheetId="7" r:id="rId3"/>
  </sheets>
  <definedNames>
    <definedName name="_xlnm.Print_Titles" localSheetId="1">'форма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9" i="1" l="1"/>
  <c r="Y29" i="1"/>
  <c r="Y28" i="1"/>
  <c r="X28" i="1"/>
  <c r="X27" i="1" s="1"/>
  <c r="W28" i="1"/>
  <c r="W27" i="1" s="1"/>
  <c r="V28" i="1"/>
  <c r="V27" i="1"/>
  <c r="AA26" i="1"/>
  <c r="Y26" i="1"/>
  <c r="Y25" i="1"/>
  <c r="X25" i="1"/>
  <c r="W25" i="1"/>
  <c r="W24" i="1" s="1"/>
  <c r="V25" i="1"/>
  <c r="V24" i="1"/>
  <c r="W23" i="1"/>
  <c r="V23" i="1"/>
  <c r="AA22" i="1"/>
  <c r="Y22" i="1"/>
  <c r="AA21" i="1"/>
  <c r="Y21" i="1"/>
  <c r="AA20" i="1"/>
  <c r="Y20" i="1"/>
  <c r="AA18" i="1"/>
  <c r="Y18" i="1"/>
  <c r="X17" i="1"/>
  <c r="W17" i="1"/>
  <c r="V17" i="1"/>
  <c r="Z16" i="1"/>
  <c r="X16" i="1"/>
  <c r="AA16" i="1" s="1"/>
  <c r="W16" i="1"/>
  <c r="W15" i="1" s="1"/>
  <c r="V16" i="1"/>
  <c r="Z15" i="1"/>
  <c r="V15" i="1"/>
  <c r="Z14" i="1"/>
  <c r="X14" i="1"/>
  <c r="AA14" i="1" s="1"/>
  <c r="W14" i="1"/>
  <c r="W13" i="1" s="1"/>
  <c r="V14" i="1"/>
  <c r="Z13" i="1"/>
  <c r="V13" i="1"/>
  <c r="W8" i="1"/>
  <c r="W6" i="1" s="1"/>
  <c r="V8" i="1"/>
  <c r="X7" i="1"/>
  <c r="W7" i="1"/>
  <c r="V7" i="1"/>
  <c r="V6" i="1" s="1"/>
  <c r="Z6" i="1"/>
  <c r="Y27" i="1" l="1"/>
  <c r="AA27" i="1"/>
  <c r="X24" i="1"/>
  <c r="X8" i="1"/>
  <c r="Y14" i="1"/>
  <c r="Y16" i="1"/>
  <c r="X23" i="1"/>
  <c r="AA25" i="1"/>
  <c r="AA28" i="1"/>
  <c r="X13" i="1"/>
  <c r="X15" i="1"/>
  <c r="AA8" i="1" l="1"/>
  <c r="X6" i="1"/>
  <c r="Y8" i="1"/>
  <c r="AA23" i="1"/>
  <c r="Y23" i="1"/>
  <c r="Y13" i="1"/>
  <c r="AA13" i="1"/>
  <c r="Y15" i="1"/>
  <c r="AA15" i="1"/>
  <c r="Y24" i="1"/>
  <c r="AA24" i="1"/>
  <c r="AA6" i="1" l="1"/>
  <c r="Y6" i="1"/>
  <c r="G27" i="2" l="1"/>
  <c r="F25" i="2"/>
  <c r="G25" i="2" s="1"/>
  <c r="E25" i="2"/>
  <c r="E24" i="2" s="1"/>
  <c r="G21" i="2"/>
  <c r="F19" i="2"/>
  <c r="G19" i="2" s="1"/>
  <c r="E19" i="2"/>
  <c r="E18" i="2"/>
  <c r="F17" i="2"/>
  <c r="G17" i="2" s="1"/>
  <c r="G13" i="2"/>
  <c r="F13" i="2"/>
  <c r="F12" i="2" s="1"/>
  <c r="E13" i="2"/>
  <c r="G12" i="2"/>
  <c r="E12" i="2"/>
  <c r="G10" i="2"/>
  <c r="F10" i="2"/>
  <c r="E10" i="2"/>
  <c r="F9" i="2"/>
  <c r="G9" i="2" s="1"/>
  <c r="E9" i="2"/>
  <c r="E7" i="2" s="1"/>
  <c r="E6" i="2" s="1"/>
  <c r="F7" i="2" l="1"/>
  <c r="F24" i="2"/>
  <c r="G24" i="2" s="1"/>
  <c r="F18" i="2"/>
  <c r="G18" i="2" s="1"/>
  <c r="G7" i="2" l="1"/>
  <c r="F6" i="2"/>
  <c r="G6" i="2" s="1"/>
</calcChain>
</file>

<file path=xl/sharedStrings.xml><?xml version="1.0" encoding="utf-8"?>
<sst xmlns="http://schemas.openxmlformats.org/spreadsheetml/2006/main" count="224" uniqueCount="118">
  <si>
    <t>МП</t>
  </si>
  <si>
    <t>Пп</t>
  </si>
  <si>
    <t>ОМ</t>
  </si>
  <si>
    <t>М</t>
  </si>
  <si>
    <t>Ответственный исполнитель, соисполнитель</t>
  </si>
  <si>
    <t>Код бюджетной классификации</t>
  </si>
  <si>
    <t>ГРБС</t>
  </si>
  <si>
    <t>Рз</t>
  </si>
  <si>
    <t>Пр</t>
  </si>
  <si>
    <t>ЦС</t>
  </si>
  <si>
    <t>ВР</t>
  </si>
  <si>
    <t>к плану на отчетный год</t>
  </si>
  <si>
    <t>к плану на отчетный период</t>
  </si>
  <si>
    <t>01</t>
  </si>
  <si>
    <t>2</t>
  </si>
  <si>
    <t>02</t>
  </si>
  <si>
    <t>03</t>
  </si>
  <si>
    <t>Код аналитической программной классификации</t>
  </si>
  <si>
    <t>Наименование муниципальной программы, подпрограммы</t>
  </si>
  <si>
    <t>Всего</t>
  </si>
  <si>
    <t>Форма 3. Отчет о выполнении  основных мероприятий муниципальной программы</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</si>
  <si>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</si>
  <si>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</si>
  <si>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Срок выполнения плановый</t>
  </si>
  <si>
    <t>Ожидаемый непосредственный результат</t>
  </si>
  <si>
    <t>Достигнутый результат</t>
  </si>
  <si>
    <t>Проблемы, возникшие в ходе реализации мероприятия</t>
  </si>
  <si>
    <t>Срок выполнения фактический</t>
  </si>
  <si>
    <t>бюджет Сарапульского района</t>
  </si>
  <si>
    <t>в том числе:</t>
  </si>
  <si>
    <t>собственные средства бюджета Сарапульского района</t>
  </si>
  <si>
    <t>субсидии из бюджета Удмуртской Республики</t>
  </si>
  <si>
    <t>07</t>
  </si>
  <si>
    <t>«Безопасность»</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</si>
  <si>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</si>
  <si>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Администрация Сарапульского района</t>
  </si>
  <si>
    <t>Развитие гражданской обороны</t>
  </si>
  <si>
    <t>-</t>
  </si>
  <si>
    <t>Предупреждение и ликвидация чрезвычайных ситуаций</t>
  </si>
  <si>
    <t>Использование резервного фонда на финансирование непредвиденных расходов, в том числе на проведение мероприятий, связанных с ликвидацией чрезвычайных ситуаций.</t>
  </si>
  <si>
    <t>Отдел по деламГО и ЧС</t>
  </si>
  <si>
    <t>Отдел по делам ГО и ЧС</t>
  </si>
  <si>
    <t xml:space="preserve">Гармонизация межэтнических отношений и участие в профилактике экстремизма </t>
  </si>
  <si>
    <t>Мероприятия организационного характера,  направленные на повышение эффективности профилактики  правонарушений.</t>
  </si>
  <si>
    <t>Организация мероприятий по профилактике правонарушений,  в том числе среди несовершеннолетних.</t>
  </si>
  <si>
    <t>Создание условий для деятельности  добровольных формирований населения  по охране  общественного порядка на территории муниципального образования «Сарапульский район».</t>
  </si>
  <si>
    <t>Изготовление,  установка  и восстановление  знаков,  обозначающих зоны рекреационного назначения, в муниципальном образовании «Сарапульский район».</t>
  </si>
  <si>
    <t>Укрепление правопорядка, снижение уровня преступности</t>
  </si>
  <si>
    <t>Снижение числа правонарушений, занятость, пропаганда здорового образа жизни, вовлечение населения в деятельность по укреплению правопорядка.</t>
  </si>
  <si>
    <t>Вовлечение населения в деятельность по укреплению правопорядка</t>
  </si>
  <si>
    <t>Снижение количества правонарушений в общественных местах</t>
  </si>
  <si>
    <t>Проведение фестивалей национальных культур</t>
  </si>
  <si>
    <t xml:space="preserve">Проведение традиционных народных праздников </t>
  </si>
  <si>
    <t>Организация и проведение семинаров, практикумов, мастер-классов</t>
  </si>
  <si>
    <t>Практическая помощь вокалистов, хореографов, фольклористов в работе национальных коллективов</t>
  </si>
  <si>
    <t xml:space="preserve">Предоставление помещений, оборудования в сельских культурных центрах, домах культуры, клубах, иных муниципальных учреждениях </t>
  </si>
  <si>
    <t>Информирование населения о деятельности общественных центров национальных культур</t>
  </si>
  <si>
    <t>Разработка, изготовление, приобретение и размещение наглядных пособий (буклетов, памяток, листовок, плакатов, баннеров), а также видео- роликов, направленных на профилактику терроризма и экстремизма, правонарушений, формирование толерантного отношения к этноконфессиональным различиям, пропаганду здорового образа жизни.</t>
  </si>
  <si>
    <t>Проведение фестивалей национальных культур : ежегодного районного межнационального фестиваля «Радуга культур», Дни национальных культур</t>
  </si>
  <si>
    <t>Проведение традиционных народных праздников : «Рождество», «Семик», «Гербер», «Сабантуй», «Троица», «Масленица», «Пасха», «Курбан Байрам», «Великие Спасы», «Покров» и др.</t>
  </si>
  <si>
    <t xml:space="preserve">Управление культуры и молодежной политики </t>
  </si>
  <si>
    <t>«Профилактика правонарушений»</t>
  </si>
  <si>
    <t>Внедрение аппаратно - программного комплекса "Безопасный город"</t>
  </si>
  <si>
    <t>Обеспечение деятельности МКУ «ЕДДС Сарапульского района»</t>
  </si>
  <si>
    <t>МКУ</t>
  </si>
  <si>
    <t>Информация о работе общественных национальных центров  размещается на сайте Министерства национальной политики УР, Общества русской культуры УР, Дома дружбы народов УР,   МБУК "ЦКС Сарапульского района", в группе "Клубная система Сарапульского района"  социальной сети Вконтакте.</t>
  </si>
  <si>
    <t>12 месяцев</t>
  </si>
  <si>
    <t xml:space="preserve">Управление культуры, спорта и молодежной политики </t>
  </si>
  <si>
    <t>Управление образования, Отдел по делам семьей, и защите прав детства, Отдел молодежной политики, Управление культуры, спорта и молодежной политики Администрации МО «Управление культуры, спорта и молодежной политики Администрации муниципального образования "Муниципальный округ Сарапульский район Удмуртской Республики"</t>
  </si>
  <si>
    <t>Отчет об использовании бюджетных ассигнований бюджета муниципального образования "Сарапульский район" на реализацию муниципальной программы</t>
  </si>
  <si>
    <t>первонач</t>
  </si>
  <si>
    <t>конеч</t>
  </si>
  <si>
    <t>Наименование муниципальной программы, подпрограммы, основного мероприятия, мероприятия</t>
  </si>
  <si>
    <t>Расходы бюджета муниципального образования, тыс. рублей</t>
  </si>
  <si>
    <t>кассовые расходы, %</t>
  </si>
  <si>
    <t>план на отчетный год</t>
  </si>
  <si>
    <t>план на отчетный период</t>
  </si>
  <si>
    <t>кассовое исполнение</t>
  </si>
  <si>
    <t xml:space="preserve">"Безопасность" </t>
  </si>
  <si>
    <t>Управление культуры, спорта и молодежной политики МО «Муниципальный округ Сарапульский район УР"</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</si>
  <si>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</si>
  <si>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Мероприятия по предупреждению и ликвидации чрезвычайных ситуаций</t>
  </si>
  <si>
    <t xml:space="preserve">"Профилактика правонарушений"  </t>
  </si>
  <si>
    <t>Мероприятия организационного характера, направленные на повышение эффективности профилактики правонарушений</t>
  </si>
  <si>
    <t>Организация мероприятий по профилактике правонарушений, в том числе среди несовершеннолетних</t>
  </si>
  <si>
    <t>Проведение профильных смен по профилактике правонарушений для несовершеннолетних, состоящих на различных видах учета</t>
  </si>
  <si>
    <t>Управление культуры, спорта и молодежной политики</t>
  </si>
  <si>
    <t>Изготовление, восстановление и установка знаков, обеспечивающих зоны рекреационного назначения на территории МО «МО Сарапульский район УР»</t>
  </si>
  <si>
    <t xml:space="preserve">Создание условий для деятельности ДНД по охране общественного порядка на территории МО «МО Сарапульский район УР» </t>
  </si>
  <si>
    <r>
      <t>"</t>
    </r>
    <r>
      <rPr>
        <b/>
        <sz val="9"/>
        <color rgb="FF000000"/>
        <rFont val="Times New Roman"/>
        <family val="1"/>
        <charset val="204"/>
      </rPr>
      <t>Гармонизация межэтнических отношений и участие в профилактике экстремизма</t>
    </r>
    <r>
      <rPr>
        <b/>
        <sz val="9"/>
        <color theme="1"/>
        <rFont val="Times New Roman"/>
        <family val="1"/>
        <charset val="204"/>
      </rPr>
      <t xml:space="preserve">"  </t>
    </r>
  </si>
  <si>
    <t>Проведение мероприятий по популяризации национальных культур</t>
  </si>
  <si>
    <t>Поддержка деятельности общественных центров национальных культур</t>
  </si>
  <si>
    <t>Разработка, изготовление, приобретение и размещение наглядных пособий (буклетов, памяток, листовок, плакатов, баннеров), а также видеороликов, направленных на профилактику терроризма и экстремизма, правонарушений, формирование толерантного отношения к этноконфессиональным различиям, пропаганду здорового образа жизни</t>
  </si>
  <si>
    <t>Отчет о расходах на реализацию муниципальной программы за счет всех источников финансирования</t>
  </si>
  <si>
    <t xml:space="preserve">Источник финансирования </t>
  </si>
  <si>
    <t>Оценка расходов, тыс. рублей</t>
  </si>
  <si>
    <t>отношение фактических расходов к оценке расходов, %</t>
  </si>
  <si>
    <t>оценка расходов согласно муниципальной программе</t>
  </si>
  <si>
    <t>фактические расходы на отчетную дату</t>
  </si>
  <si>
    <t>иные источники</t>
  </si>
  <si>
    <t>1</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</si>
  <si>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</si>
  <si>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3</t>
  </si>
  <si>
    <t xml:space="preserve">" Гармонизация межэтнических отношений и участие в профилактике экстремизма "  </t>
  </si>
  <si>
    <t>С участием Общественных национальных центров и по направлению «Традиционная культура» за 2023 года проведено 550 мероприятий, участниками данных мероприятий стали 42 703 человека.
Традиционно череду народных праздников в учреждениях культуры с участием Общественных центров русской культуры открывают рождественские мероприятия, в ходе которых присутствующих знакомят с историей, традициями и обычаями праздника.  С колядками, песнями и шутками гостевали по дворам сел и деревень района. Подготовленные костюмы, реквизит и разученные песни помогли создать праздник принимающим хозяевам. Особенно встречали в деревнях Юриха, Дулесово, и селах Мостовое и Мазунино, одаривали и угощали колядовщиков. Активисты центров русской культуры особенно и стрепетом сохраняют эту традицию, передавая ее подрастающему поколению, детям.
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представили свои выступления. 
Завершил череду мероприятий в январе народный праздник «Праздник валенка», в деревне Дулесово при поддержке А. В. Уланова, участие принимали Центры национальных культур д. Дулесово, Центр русской культуры «Околица» д. Юрино, Центр русской культуры «Исток» с. Кигбаево, Центры села Нечкино, своими выступлениями Центры национальных культур вносили особый национальный акцент в программу праздника. 
Уже становится традицией проведение в первые дни февраля мероприятий в центрах национальных культур к Всемирному дню пельменя. В селах Сигаево и Шевырялово и деревнях Соколовка и Юрино прошли пельменные вечерки с интерактивными программами, приготовление пельменей, не обошлось и без шуток, песен и игр. Молодежь,  конечно, веселилась под гармонь на вечерке. Активисты Центра удмуртской культуры разгадали Пельменный квест, ответив на вопросы, связанные с пельменем, его происхождением, особенностями приготовления.
В рамках международного дня родного языка в Центре удмуртской культуры «Лысву», с. Шевырялово провели познавательную программу «Читаем сказку», познакомив участников с удмуртскими сказками, провели викторину, а так же прогулялись по книжной выставке. 
28 мая в Юринском сельском Доме культуры состоялся Первый районный фестиваль поэзии и песни имени Виталия Артемьевича Ложкина «Когда приходит вдохновенье…». В 2023 году Фестиваль проводился в честь 85-летия со дня рождения поэта, с целью популяризации авторских произведений, увековечиванию памяти замечательного самодеятельного поэта, педагога и директора Юринской школы, лауреата Международной премии «Филантроп», ветерана труда СССР, заслуженного работника культуры Удмуртской Республики, члена союза писателей Удмуртии и России, почётного гражданина Сарапульского района. Организаторами Фестиваля являются специалисты Централизованной клубной системы Сарапульского района. С приветственной речью выступили начальник Управления образования Роготнева Елена Борисовна, председатель Сарапульской районной общественной организации ветеранов Киселёва Ольга Владимировна и супруга поэта - Ложкина Галина Сергеевна, дочь Возякова Наталия Витальевна - главные инициаторы проведения Фестиваля. На мероприятии была организована выставка и презентация достижений поэта в его творческие годы, возложение цветов. Состоялся концерт, на котором было представлено 30 творческих номеров, из которых - 25 стихотворений и 5 песен, популяризирующих творческое наследие поэта. На праздничной сцене выступили 35 человек, это дети, молодёжь и взрослые из с. Сигаево, с. Северный, с. Уральский, с. Мостовое, с. Нечкино, с. Кигбаево, д. Дулесово, д. Юрино, с. Октябрьский, д. Выезд, с. Яромаска, г. Сарапул. Все участники получили памятные дипломы и подарки. Организаторы Фестиваля подчеркнули высокую значимость в проведении данного мероприятия и в последующие юбилейные даты со дня рождения поэта. Это способствует не только увековечиванию памяти поэта, но и обмену достижениями и содействие росту творческих способностей чтецов и исполнителей песен на стихи автора, развитие и укрепление творческих связей между исполнителями - чтецами, коллективами и самодеятельными композиторами для дальнейшего сотрудничества.
Важным и значимым событием июня стало проведение Районного национального татарского праздника «Сабантуй». При проведении и организации праздника приняли участие творческие коллективы и мастера ДПИ Общественных национальных центров Сарапульского района: Центр удмуртской культуры «Ялыке» (д. Соколовка), Центр русской культуры «Калина» (с. Сигаево), Центр татарской культуры «Дуслык» (д. Дулесово), активисты Выездинского СК, Центра славянской культуры «Исток» (с. Кигбаево), Центра русской культуры «Цветень» (д. Соколовка), Центра русской культуры «Селяночка» (д. Дулесово), Центр татарской культуры «Чишмэ» (с. Уральский). Активисты организовали интерактивные площадки с национальными играми и развлечениями, которые пользовались спросом у участников праздника. На празднике были проведены главные национальные соревнования и аттракционы: борьба «Корэш», лазание на столб, бег в мешках, бег с яйцом, соревнования по армспорту, перетягиванию палки. Самым главным батыром стал житель деревни Пастухово Каримов Тимур, который получил главный приз праздника и титул «Батыр «Сабантуя 2023». 
4 июня завершился первый день работы Всероссийской этнографической экспедиции. Команда специалистов побывала в д. Юрино Сарапульского района УР, где был зафиксирован русский праздник "Троица", его ключевые моменты: заплетание венков из березовых веток, обычай кумования, пускание венков по воде, приготовление ухи, угощение яичницей, исполнение песен и игр.
Также была проведена беседа с носителями традиций, жителями д. Юрино.
(Благодарим за помощь в организации Третьякову Ирину Вениаминовну, директора МБУК "ЦКС Сарапульского района", Теплякову Наталью Юрьевну, заведующую Юринским СДК. За теплый приём - жителей д. Юрино.)
Всероссийская этнографическая экспедиция проводится в рамках цикла фольклорных экспедиций по выявлению объектов нематериального этнокультурного достояния народов России.
Мероприятие направлено на сохранение этнокультурного достояния народов России, его многообразия, культурной самобытности этнических сообществ.
Цель проекта - консолидация научно-практических задач в области нематериального этнокультурного достояния народов России, выявление и поддержка носителей традиционной народной культуры.
В селе Нечкино Сарапульского района завершился XI Всероссийский фестиваль традиционной русской культуры "Высокий берег" с трансляцией этнографического материала, собранного в предыдущих этнографических экспедициях. Фестиваль - это завершающий этап проекта «Творческая лаборатория традиционной русской культуры "Всероссийский этнографический фольклорный собор "Высокий берег" Общественной организации «Общество русской культуры Удмуртской Республики», победителя конкурса Фонда президентских грантов. Праздник «Высокий берег» с интерактивными площадками, с реконструкцией крестьянского быта, с выставкой - ярмаркой изделий декоративно-прикладного искусства и ремесел, с проведением мастер-классов и мастер-показов собрал фольклорные коллективы России и Удмуртской Республики, мастеров декоративно - прикладного творчества, жителей сел и деревень – носителей нематериального культурного наследия, детей, подростков, молодежь, семьи, людей среднего и старшего возраста, научных сотрудников, туристов. XI-й Всероссийский фестиваль традиционной русской культуры «Высокий берег». Событийной темой стали «Пряничные картинки». Активное участие в программе фестиваля сегодня приняли специалисты Сарапульского музея-заповедника и волшебная хозяйка города на Каме – Золотая Сарапуль. Сотрудники старейшего в Удмуртии музейного комплекса организовали для гостей и участников фестиваля интерактивную программу «Пряничные истории». Специальный музейный шатер пользовался большим спросом на празднике русской культуры. Здесь в рамках экспресс-выставки можно было увидеть старинные пряничные доски, возраст которых насчитывает несколько столетий, приобщиться к истории и традициям русского чаепития и пряничного дела в Прикамье, поучаствовать в «пряничных» играх, а также сделать селфи с Золотой Сарапулью или в тематической фото-зоне. В этом году в рамках этнографических экспедиций участники фестиваля посетили Завьяловский район, село Гольяны, Киясовский район село Первомайский, Воткинский район село Перевозное, и Сарапульский район: деревня Девятово, село Шевырялово, село Яромаска, деревня Дулесово, деревня Юриха, село Северный, село Мазунино. В ходе экспедиции фольклористами фестиваля зафиксированы традиции, костюмные элементы, удмуртов и русских проживающих на вышеуказанных территориях. Активистами центров проделана огромная работа с информантами сел и деревень. Входе этнографических экспедиций в музеи, библиотеки и высшие учебные заведения, где происходил обмен информацией, было собрано 30 этнографических материалов. Это экспонаты традиционных русских женских костюмов, головные уборы, русские мужские рубахи, тканые пояса, пряничные доски.</t>
  </si>
  <si>
    <t>Оказана практическая помощь творческим коллективам по фольклору: Юринского СДК, Шадринского СДК, Дулесовского СКЦ, а также 12 общественным национальным центрам по подбору материала на онлайн фестиваль русской традиионной культуры "Высокий берег".                                                                                 По итогам конкурса на Национальную Премию имени Ашальчи Оки  стала лауреатом председатель Сарапульского районного отделения МОО Всеудмуртской ассоциации «Удмурт Кенеш» Нина Николаевна Бехметова. Специалистами МБУК "ЦКС сарапульского района" была оказана помощь в подготовке документов и личного портфолио..</t>
  </si>
  <si>
    <t>2 заседания штаба ДНД ( в январе и июне), приняли участие в 1 заседании Республиканского штаба ДНД, совещаниях-семинарах с представителями МО МВД "Сарапульский".</t>
  </si>
  <si>
    <t xml:space="preserve">В рамках подпрограммы проведено 15 профилактических мероприятия, в том числе с несовершеннолетними, в рамках мероприятий по укреплению правопорядка ведется работа по включению населения к деятельности ДНД и вступление в ряды ДНД. </t>
  </si>
  <si>
    <t>заказано 2 мобильных знака "Временное ограничение движения "</t>
  </si>
  <si>
    <t>6 месяцев</t>
  </si>
  <si>
    <t>Размещение информации в социальных сетях, Распрорстрание листовок "Мир без террора" (200шт.)</t>
  </si>
  <si>
    <t>на 01.07.2024 года</t>
  </si>
  <si>
    <t>Администрация муниципального образования "«Муниципальный округ Сарапульский район УР"</t>
  </si>
  <si>
    <t xml:space="preserve"> 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По традиции с 14 по 28 марта 2023 года в Сарапульском районе прошли Дни марийской культуры. В Тарасовском СКЦ прошли мероприятия для детей и активистов любительских клубов. Познавательная программа «Сказки и игры марийского народа» (21 чел.), мастер – класс «Оберег - подвеска» (17 человек). Турдыкулова Н. К. – солистка клуба марийской культуры приняла участие с творческим выступление в районном межнациональном фестивале «Наследники традиций». 
Дни русской культуры проходили с 16 мая по 6 июня 2022 года. Мероприятия проводились с участием Общественных центров русской культуры Сарапульского района. Всего проведено 28 мероприятий, различные по формам – познавательные, концертные, игровые, фольклорные программы и мастер – классы и выставки. Посетителей всего – 1305 человека из них детей – 854 человек. 
Познавательные конкурсные программы «Как слово наше отзовется…» (д. Юриха), квиз – игра «Славянский алфавит» (с. Нечкино), конкурсная игровая программа «Как Кирилл и Мефодий азбуку создавали» (д. Соколовка), «Аз,буки, веди»- исторический час (с. Мазунино),  с рассказами о традициях и значении праздника для славянских народов, о развитии письменности.  Программа с веселыми и занятными конкурсами: «Рисуночное письмо», «Добавь слово», «Объясни значение пословицы», «Найди ошибку», «Назови букву», «Четвертый лишний», «Составь слово», и народными играми «Ворон», «Чиж», «Баранья голова», шуточными шарадами.
В рамках Дней русской культуры прошли мероприятия празднование народного праздника Троица, для детей были проведены программы с народными русскими Троицкими играми, рассказаны традиции празднования народного праздника.
С участниками пришкольных лагерей и активистами центров прошли программы и акции к Дню рождения А. С. Пушкина. 
Центры татарской культуры района провели мероприятия в рамках Дней татарской культуры. Активисты познакомили участников с историей переезда татарского населения в район, познакомили с основными татарскими обращениями. Активистами центров проведены Детские татарские праздники «Сабантуй». Участники и активисты Центров татарской культуры приняли участие в Республиканском национальном празднике татарского народа «Сабантуй». В рамках Дней села в селе Уральском и деревне Дулесово проводили игровые программы с татарскими народными играми и развлечениями. Всего прошло 5 мероприятий , участниками стало 347 человек.
Дни удмуртской культуры завершили проведение национальных Дней в районе. Всего проведено 12 октября в Сарапульском районе прошли мероприятий, посетителей 522 человека. Прошли познавательные, игровые программы, где знакомили участников с удмуртской культурой, играми, костюмом, традициями. Проведены  мастер – классы по приготовлению перепеч, удмуртских оберегов. В рамках Дней прошел районный конкурс чтецов на удмуртском языке «Чупрес кыл», 40 участников. В ЭТНОлагере при Тарасовской школе активисты Общественного центра удмуртской культуры «Кам тулкымъёс», села Нечкино, провели интерактивную программу для детей, участников лагерной смены, с демонстрацией костюмных комплексов удмуртов проживающих в Сарапульском районе.</t>
  </si>
  <si>
    <t xml:space="preserve">
6 апреля 2023 года на кафедре Музыкального и сценического искусства Удмуртского государственного университета в г. Ижевск прошла  научно-практическая конференция "Традиционная культура в полиэтническом пространстве". На прошедшей конференции присутствовали руководители общественных национальных центров, ученое сообщество, общественные деятели и студенты Удмуртского государственного университета. В мероприятии приняло участие 40 человек и 19 спикеров. Итогом мероприятия стал обмен этнографическим материалами между посвящённым сообществом. Экспертами заседаний выступили: доктор филологических наук Татьяна Григорьевна Владыкина, доктор искусствоведения Ирина Муртазовна Нуриева, доктор исторических наук Нэлли Павловна Лигенко, доктор исторических наук Надежда Ивановна Шутова, доктор искусствоведения Елена Ивановна Ковычева.
14 июня в Администрации Сарапульского района (с. Сигаево) был проведен семинар «Русский традиционный костюм Среднего Прикамья». Спикером семинара выступила Ирина Вениаминовна Третьякова - Руководитель проекта "Всероссийский этнографический фольклорный собор "Высокий берег", заслуженный работник культуры Удмуртской Республики. Она представила свою презентацию для представителей Общественных центров национальных культур Сарапульского района, а так же руководителей культурно-досуговых учреждений. В мероприятии приняло участие 35 человек. Итогом мероприятия стал обмен этнографическим материалами между общественными центрами и культурными учреждениями района.
4. Семинар практикум «Традиционный удмуртский костюм» (с приглашением учителей удмуртского языка, участием руководителей КДУ, активистов Общественных центров удмуртской культуры). Руководитель семинара – практикума Косарева Ирина Алексеевна, кандидат исторических наук, доцент кафедры истории и искусств и художественного моделирования УДГУ г. Ижевск. Рассмотрены вопросы этнической истории удмуртского народа, особенности костюмного комплекса арских (завятских) удмуртов, группы вотка и калмез, бессермян, закамских и южных удмуртов, головных уборов, украшений; отличия девичьего и женского костюма и т.п.</t>
  </si>
  <si>
    <t>6  месяцев</t>
  </si>
  <si>
    <t xml:space="preserve">В Сарапульском районе в 2024 году продолжили работу 24 Общественных национальных центра.
 Сарапульское районное отделение Общества русской культуры – 15 центров, (с марта 2023 года национальный семейный клуб «Радуга» деревни Непряха переименован в Центр русской культуры «Седмица»)
 Сарапульское районное отделение МОО ВА «Удмурт Кенеш»
7 центров удмуртской культуры
 Сарапульское районное отделение РОДД «Татарский общественный центр Удмуртии»
2 центра татарской культуры 
 Клуб марийской культуры при Тарасовском СКЦ 
Сформирован План реализации Стратегии национальной политики УР в Сарапульском районе, который утвержден и рассмотрен на Межведомственной комиссии по межнациональным и межконфессиональным отношениям.
С участие председателей национально – культурных объединений Сарапульского района состоялось заседание Межведомственной комиссии по вопросам межнациональных и межконфессиональных отношений. </t>
  </si>
  <si>
    <t>На территории Сарапульского района действует 1 добровольная народная дружина,  районный штаб ДНД, общая численность привлеченных граждан к охране общественного порядка в 2023 годуа состовила 35 человек, проведено 30 рейдов и 65 дежурств.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</si>
</sst>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33"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b/>
      <sz val="9"/>
      <color theme="1"/>
      <name val="Times New Roman"/>
      <family val="1"/>
      <charset val="204"/>
    </font>
    <font>
      <sz val="9"/>
      <color theme="1"/>
      <name val="Times New Roman"/>
      <family val="1"/>
      <charset val="204"/>
    </font>
    <font>
      <sz val="11"/>
      <color indexed="8"/>
      <name val="Times New Roman"/>
      <family val="1"/>
      <charset val="204"/>
    </font>
    <font>
      <b/>
      <sz val="11"/>
      <color indexed="8"/>
      <name val="Times New Roman"/>
      <family val="1"/>
      <charset val="204"/>
    </font>
    <font>
      <sz val="8.5"/>
      <color theme="1"/>
      <name val="Times New Roman"/>
      <family val="1"/>
      <charset val="204"/>
    </font>
    <font>
      <b/>
      <sz val="8.5"/>
      <color theme="1"/>
      <name val="Times New Roman"/>
      <family val="1"/>
      <charset val="204"/>
    </font>
    <font>
      <sz val="8.5"/>
      <name val="Times New Roman"/>
      <family val="1"/>
      <charset val="204"/>
    </font>
    <font>
      <sz val="10"/>
      <name val="Arial"/>
      <family val="2"/>
      <charset val="204"/>
    </font>
    <font>
      <sz val="11"/>
      <color indexed="8"/>
      <name val="Calibri"/>
      <family val="2"/>
      <charset val="204"/>
    </font>
    <font>
      <sz val="8"/>
      <color theme="1"/>
      <name val="Times New Roman"/>
      <family val="1"/>
      <charset val="204"/>
    </font>
    <font>
      <sz val="9"/>
      <color rgb="FF000000"/>
      <name val="Times New Roman"/>
      <family val="1"/>
      <charset val="204"/>
    </font>
    <font>
      <sz val="8"/>
      <name val="Times New Roman"/>
      <family val="1"/>
      <charset val="204"/>
    </font>
    <font>
      <sz val="10"/>
      <color rgb="FF000000"/>
      <name val="Times New Roman"/>
      <family val="1"/>
      <charset val="204"/>
    </font>
    <font>
      <b/>
      <sz val="10"/>
      <color indexed="8"/>
      <name val="Times New Roman"/>
      <family val="1"/>
      <charset val="204"/>
    </font>
    <font>
      <b/>
      <sz val="8.5"/>
      <name val="Times New Roman"/>
      <family val="1"/>
      <charset val="204"/>
    </font>
    <font>
      <b/>
      <sz val="10"/>
      <name val="Times New Roman"/>
      <family val="1"/>
      <charset val="204"/>
    </font>
    <font>
      <sz val="10"/>
      <name val="Times New Roman"/>
      <family val="1"/>
      <charset val="204"/>
    </font>
    <font>
      <sz val="10"/>
      <color rgb="FFFF0000"/>
      <name val="Times New Roman"/>
      <family val="1"/>
      <charset val="204"/>
    </font>
    <font>
      <sz val="9"/>
      <name val="Times New Roman"/>
      <family val="1"/>
      <charset val="204"/>
    </font>
    <font>
      <b/>
      <sz val="8"/>
      <color theme="1"/>
      <name val="Times New Roman"/>
      <family val="1"/>
      <charset val="204"/>
    </font>
    <font>
      <b/>
      <sz val="8"/>
      <color rgb="FF000000"/>
      <name val="Times New Roman"/>
      <family val="1"/>
      <charset val="204"/>
    </font>
    <font>
      <b/>
      <sz val="9"/>
      <color rgb="FF000000"/>
      <name val="Times New Roman"/>
      <family val="1"/>
      <charset val="204"/>
    </font>
    <font>
      <sz val="10"/>
      <color indexed="8"/>
      <name val="Times New Roman"/>
      <family val="1"/>
      <charset val="204"/>
    </font>
    <font>
      <b/>
      <sz val="11"/>
      <color indexed="8"/>
      <name val="Calibri"/>
      <family val="2"/>
      <charset val="204"/>
    </font>
    <font>
      <sz val="7"/>
      <name val="Times New Roman"/>
      <family val="1"/>
      <charset val="204"/>
    </font>
    <font>
      <sz val="7"/>
      <name val="Calibri"/>
      <family val="2"/>
      <charset val="204"/>
    </font>
    <font>
      <sz val="8.5"/>
      <name val="Calibri"/>
      <family val="2"/>
      <charset val="204"/>
    </font>
    <font>
      <b/>
      <sz val="8"/>
      <name val="Times New Roman"/>
      <family val="1"/>
      <charset val="204"/>
    </font>
    <font>
      <sz val="11"/>
      <name val="Times New Roman"/>
      <family val="1"/>
      <charset val="204"/>
    </font>
    <font>
      <sz val="1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rgb="FF000000"/>
      </right>
      <top/>
      <bottom/>
      <diagonal/>
    </border>
    <border>
      <left style="medium">
        <color rgb="FF000000"/>
      </left>
      <right style="medium">
        <color rgb="FF000000"/>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s>
  <cellStyleXfs count="3">
    <xf numFmtId="0" fontId="0" fillId="0" borderId="0"/>
    <xf numFmtId="0" fontId="10" fillId="0" borderId="0"/>
    <xf numFmtId="0" fontId="11" fillId="0" borderId="0"/>
  </cellStyleXfs>
  <cellXfs count="244">
    <xf numFmtId="0" fontId="0" fillId="0" borderId="0" xfId="0"/>
    <xf numFmtId="0" fontId="5" fillId="0" borderId="0" xfId="0" applyFont="1"/>
    <xf numFmtId="0" fontId="0" fillId="0" borderId="0" xfId="0"/>
    <xf numFmtId="0" fontId="14" fillId="0" borderId="1" xfId="0" applyFont="1" applyBorder="1" applyAlignment="1">
      <alignment vertical="center" wrapText="1"/>
    </xf>
    <xf numFmtId="0" fontId="1" fillId="3" borderId="0" xfId="0" applyFont="1" applyFill="1" applyAlignment="1">
      <alignment vertical="top" wrapText="1"/>
    </xf>
    <xf numFmtId="0" fontId="1" fillId="3" borderId="0" xfId="0" applyFont="1" applyFill="1" applyAlignment="1">
      <alignment horizontal="left" vertical="top" wrapText="1"/>
    </xf>
    <xf numFmtId="0" fontId="19" fillId="0" borderId="0" xfId="0" applyFont="1"/>
    <xf numFmtId="0" fontId="2" fillId="3" borderId="0" xfId="0" applyFont="1" applyFill="1" applyAlignment="1">
      <alignment wrapText="1"/>
    </xf>
    <xf numFmtId="0" fontId="20" fillId="2" borderId="0" xfId="0" applyFont="1" applyFill="1" applyAlignment="1">
      <alignment wrapText="1"/>
    </xf>
    <xf numFmtId="0" fontId="12" fillId="3" borderId="1" xfId="0" applyFont="1" applyFill="1" applyBorder="1" applyAlignment="1">
      <alignment horizontal="center" wrapText="1"/>
    </xf>
    <xf numFmtId="0" fontId="21" fillId="0" borderId="5" xfId="0" applyFont="1" applyBorder="1" applyAlignment="1">
      <alignment horizontal="center" vertical="center" wrapText="1"/>
    </xf>
    <xf numFmtId="165" fontId="22" fillId="3" borderId="1" xfId="0" applyNumberFormat="1" applyFont="1" applyFill="1" applyBorder="1" applyAlignment="1">
      <alignment horizontal="center" vertical="top" wrapText="1"/>
    </xf>
    <xf numFmtId="2" fontId="1"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49" fontId="8" fillId="3" borderId="0" xfId="0" applyNumberFormat="1" applyFont="1" applyFill="1" applyAlignment="1">
      <alignment horizontal="center" vertical="top" wrapText="1"/>
    </xf>
    <xf numFmtId="49" fontId="8" fillId="3" borderId="14" xfId="0" applyNumberFormat="1" applyFont="1" applyFill="1" applyBorder="1" applyAlignment="1">
      <alignment horizontal="center" vertical="top" wrapText="1"/>
    </xf>
    <xf numFmtId="0" fontId="22" fillId="3" borderId="14" xfId="0" applyFont="1" applyFill="1" applyBorder="1" applyAlignment="1">
      <alignment horizontal="center" vertical="top" wrapText="1"/>
    </xf>
    <xf numFmtId="0" fontId="22" fillId="3" borderId="17" xfId="0" applyFont="1" applyFill="1" applyBorder="1" applyAlignment="1">
      <alignment horizontal="center" vertical="top" wrapText="1"/>
    </xf>
    <xf numFmtId="0" fontId="0" fillId="3" borderId="0" xfId="0" applyFill="1"/>
    <xf numFmtId="0" fontId="0" fillId="3" borderId="0" xfId="0" applyFill="1" applyAlignment="1">
      <alignment vertical="top"/>
    </xf>
    <xf numFmtId="0" fontId="25" fillId="3" borderId="0" xfId="0" applyFont="1" applyFill="1"/>
    <xf numFmtId="0" fontId="16" fillId="3" borderId="0" xfId="0" applyFont="1" applyFill="1"/>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164" fontId="17" fillId="3" borderId="1" xfId="0" applyNumberFormat="1" applyFont="1" applyFill="1" applyBorder="1" applyAlignment="1">
      <alignment horizontal="right" vertical="center"/>
    </xf>
    <xf numFmtId="4" fontId="9" fillId="3" borderId="1" xfId="0" applyNumberFormat="1" applyFont="1" applyFill="1" applyBorder="1" applyAlignment="1">
      <alignment horizontal="right" vertical="center"/>
    </xf>
    <xf numFmtId="0" fontId="17" fillId="3" borderId="1" xfId="0" applyFont="1" applyFill="1" applyBorder="1" applyAlignment="1">
      <alignment horizontal="left" vertical="center" wrapText="1" indent="1"/>
    </xf>
    <xf numFmtId="4" fontId="17" fillId="3" borderId="1" xfId="0" applyNumberFormat="1" applyFont="1" applyFill="1" applyBorder="1" applyAlignment="1">
      <alignment horizontal="right" vertical="center"/>
    </xf>
    <xf numFmtId="4" fontId="7" fillId="3" borderId="1" xfId="0" applyNumberFormat="1" applyFont="1" applyFill="1" applyBorder="1"/>
    <xf numFmtId="164" fontId="30" fillId="3" borderId="1" xfId="0" applyNumberFormat="1" applyFont="1" applyFill="1" applyBorder="1" applyAlignment="1">
      <alignment horizontal="right" vertical="center"/>
    </xf>
    <xf numFmtId="4" fontId="30" fillId="3" borderId="1" xfId="0" applyNumberFormat="1" applyFont="1" applyFill="1" applyBorder="1" applyAlignment="1">
      <alignment horizontal="right" vertical="center"/>
    </xf>
    <xf numFmtId="4" fontId="14" fillId="3" borderId="1" xfId="0" applyNumberFormat="1" applyFont="1" applyFill="1" applyBorder="1" applyAlignment="1">
      <alignment horizontal="right" vertical="center"/>
    </xf>
    <xf numFmtId="0" fontId="17" fillId="3" borderId="1" xfId="0" applyFont="1" applyFill="1" applyBorder="1" applyAlignment="1">
      <alignment vertical="center" wrapText="1"/>
    </xf>
    <xf numFmtId="164" fontId="9" fillId="3" borderId="1" xfId="0" applyNumberFormat="1" applyFont="1" applyFill="1" applyBorder="1" applyAlignment="1">
      <alignment horizontal="right" vertical="center"/>
    </xf>
    <xf numFmtId="0" fontId="9" fillId="3" borderId="1" xfId="0" applyFont="1" applyFill="1" applyBorder="1" applyAlignment="1">
      <alignment horizontal="left" vertical="center" wrapText="1" indent="1"/>
    </xf>
    <xf numFmtId="164" fontId="31" fillId="3" borderId="1" xfId="0" applyNumberFormat="1" applyFont="1" applyFill="1" applyBorder="1"/>
    <xf numFmtId="4" fontId="31" fillId="3" borderId="1" xfId="0" applyNumberFormat="1" applyFont="1" applyFill="1" applyBorder="1"/>
    <xf numFmtId="4" fontId="9" fillId="3" borderId="1" xfId="0" applyNumberFormat="1" applyFont="1" applyFill="1" applyBorder="1"/>
    <xf numFmtId="0" fontId="9" fillId="3" borderId="1" xfId="0" applyFont="1" applyFill="1" applyBorder="1" applyAlignment="1">
      <alignment vertical="center" wrapText="1"/>
    </xf>
    <xf numFmtId="164" fontId="9" fillId="3" borderId="1" xfId="0" applyNumberFormat="1" applyFont="1" applyFill="1" applyBorder="1"/>
    <xf numFmtId="0" fontId="12" fillId="3" borderId="1" xfId="0" applyFont="1" applyFill="1" applyBorder="1" applyAlignment="1">
      <alignment horizontal="center" vertical="top" wrapText="1"/>
    </xf>
    <xf numFmtId="2" fontId="12" fillId="3" borderId="5" xfId="0" applyNumberFormat="1" applyFont="1" applyFill="1" applyBorder="1" applyAlignment="1">
      <alignment horizontal="center" wrapText="1"/>
    </xf>
    <xf numFmtId="2" fontId="12" fillId="3" borderId="1" xfId="0" applyNumberFormat="1" applyFont="1" applyFill="1" applyBorder="1" applyAlignment="1">
      <alignment horizontal="center" vertical="top" wrapText="1"/>
    </xf>
    <xf numFmtId="0" fontId="0" fillId="3" borderId="8" xfId="0" applyFill="1" applyBorder="1" applyAlignment="1">
      <alignment horizontal="center" vertical="top" wrapText="1"/>
    </xf>
    <xf numFmtId="0" fontId="0" fillId="3" borderId="13" xfId="0" applyFill="1" applyBorder="1" applyAlignment="1">
      <alignment horizontal="center" vertical="top" wrapText="1"/>
    </xf>
    <xf numFmtId="0" fontId="0" fillId="3" borderId="0" xfId="0" applyFill="1" applyAlignment="1">
      <alignment horizontal="center" vertical="top" wrapText="1"/>
    </xf>
    <xf numFmtId="0" fontId="0" fillId="3" borderId="14" xfId="0" applyFill="1" applyBorder="1" applyAlignment="1">
      <alignment horizontal="center" vertical="top" wrapText="1"/>
    </xf>
    <xf numFmtId="0" fontId="0" fillId="3" borderId="12" xfId="0" applyFill="1" applyBorder="1" applyAlignment="1">
      <alignment horizontal="center" vertical="top" wrapText="1"/>
    </xf>
    <xf numFmtId="0" fontId="0" fillId="3" borderId="17" xfId="0" applyFill="1" applyBorder="1" applyAlignment="1">
      <alignment horizontal="center" vertical="top" wrapText="1"/>
    </xf>
    <xf numFmtId="0" fontId="8" fillId="3" borderId="5" xfId="0" applyFont="1" applyFill="1" applyBorder="1" applyAlignment="1">
      <alignment horizontal="center" vertical="top" wrapText="1"/>
    </xf>
    <xf numFmtId="49" fontId="22" fillId="3" borderId="1" xfId="0" applyNumberFormat="1" applyFont="1" applyFill="1" applyBorder="1" applyAlignment="1">
      <alignment horizontal="center" vertical="top" wrapText="1"/>
    </xf>
    <xf numFmtId="0" fontId="22" fillId="3" borderId="1" xfId="0" applyFont="1" applyFill="1" applyBorder="1" applyAlignment="1">
      <alignment horizontal="center" vertical="top" wrapText="1"/>
    </xf>
    <xf numFmtId="49" fontId="8" fillId="3" borderId="8" xfId="0" applyNumberFormat="1" applyFont="1" applyFill="1" applyBorder="1" applyAlignment="1">
      <alignment horizontal="center" vertical="top" wrapText="1"/>
    </xf>
    <xf numFmtId="49" fontId="8" fillId="3" borderId="13"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4" xfId="0" applyFont="1" applyFill="1" applyBorder="1" applyAlignment="1">
      <alignment horizontal="center" vertical="top" wrapText="1"/>
    </xf>
    <xf numFmtId="2" fontId="12" fillId="3" borderId="5" xfId="0" applyNumberFormat="1" applyFont="1" applyFill="1" applyBorder="1" applyAlignment="1">
      <alignment horizontal="center" vertical="top" wrapText="1"/>
    </xf>
    <xf numFmtId="0" fontId="22" fillId="3" borderId="1" xfId="0" applyFont="1" applyFill="1" applyBorder="1" applyAlignment="1">
      <alignment vertical="top" wrapText="1"/>
    </xf>
    <xf numFmtId="2" fontId="22" fillId="3" borderId="1" xfId="0" applyNumberFormat="1" applyFont="1" applyFill="1" applyBorder="1" applyAlignment="1">
      <alignment horizontal="center" vertical="top" wrapText="1"/>
    </xf>
    <xf numFmtId="0" fontId="22" fillId="3" borderId="5" xfId="0" applyFont="1" applyFill="1" applyBorder="1" applyAlignment="1">
      <alignment horizontal="center" vertical="top" wrapText="1"/>
    </xf>
    <xf numFmtId="0" fontId="0" fillId="3" borderId="1" xfId="0" applyFill="1" applyBorder="1" applyAlignment="1">
      <alignment horizontal="center" vertical="top" wrapText="1"/>
    </xf>
    <xf numFmtId="0" fontId="0" fillId="0" borderId="0" xfId="0"/>
    <xf numFmtId="0" fontId="18" fillId="0" borderId="0" xfId="0" applyFont="1" applyAlignment="1">
      <alignment horizontal="center"/>
    </xf>
    <xf numFmtId="0" fontId="7" fillId="3" borderId="1" xfId="0" applyFont="1" applyFill="1" applyBorder="1" applyAlignment="1">
      <alignment horizontal="center" vertical="top" wrapText="1"/>
    </xf>
    <xf numFmtId="0" fontId="7" fillId="3" borderId="1" xfId="0" applyFont="1" applyFill="1" applyBorder="1" applyAlignment="1">
      <alignment horizontal="center" wrapText="1"/>
    </xf>
    <xf numFmtId="0" fontId="22" fillId="3" borderId="13" xfId="0" applyFont="1" applyFill="1" applyBorder="1" applyAlignment="1">
      <alignment horizontal="center" vertical="top" wrapText="1"/>
    </xf>
    <xf numFmtId="0" fontId="22" fillId="3" borderId="1" xfId="0" applyFont="1" applyFill="1" applyBorder="1" applyAlignment="1">
      <alignment horizontal="center" wrapText="1"/>
    </xf>
    <xf numFmtId="0" fontId="9" fillId="3" borderId="1" xfId="0" applyFont="1" applyFill="1" applyBorder="1" applyAlignment="1">
      <alignment horizontal="left" vertical="center" wrapText="1"/>
    </xf>
    <xf numFmtId="0" fontId="0" fillId="3" borderId="0" xfId="0" applyFill="1"/>
    <xf numFmtId="165" fontId="12" fillId="3" borderId="1" xfId="0" applyNumberFormat="1" applyFont="1" applyFill="1" applyBorder="1" applyAlignment="1">
      <alignment horizontal="center" vertical="top" wrapText="1"/>
    </xf>
    <xf numFmtId="0" fontId="12" fillId="3" borderId="5" xfId="0" applyFont="1" applyFill="1" applyBorder="1" applyAlignment="1">
      <alignment horizontal="center" vertical="top" wrapText="1"/>
    </xf>
    <xf numFmtId="165" fontId="12" fillId="3" borderId="5" xfId="0" applyNumberFormat="1" applyFont="1" applyFill="1" applyBorder="1" applyAlignment="1">
      <alignment horizontal="center" vertical="top" wrapText="1"/>
    </xf>
    <xf numFmtId="49" fontId="22" fillId="3" borderId="5" xfId="0" applyNumberFormat="1" applyFont="1" applyFill="1" applyBorder="1" applyAlignment="1">
      <alignment horizontal="center" vertical="top" wrapText="1"/>
    </xf>
    <xf numFmtId="165" fontId="22" fillId="3" borderId="5" xfId="0" applyNumberFormat="1" applyFont="1" applyFill="1" applyBorder="1" applyAlignment="1">
      <alignment horizontal="center" vertical="top" wrapText="1"/>
    </xf>
    <xf numFmtId="2" fontId="22" fillId="3" borderId="1" xfId="0" applyNumberFormat="1" applyFont="1" applyFill="1" applyBorder="1" applyAlignment="1">
      <alignment horizontal="center" wrapText="1"/>
    </xf>
    <xf numFmtId="2" fontId="22" fillId="3" borderId="5" xfId="0" applyNumberFormat="1" applyFont="1" applyFill="1" applyBorder="1" applyAlignment="1">
      <alignment horizontal="center" wrapText="1"/>
    </xf>
    <xf numFmtId="2" fontId="12" fillId="3" borderId="1" xfId="0" applyNumberFormat="1" applyFont="1" applyFill="1" applyBorder="1" applyAlignment="1">
      <alignment horizontal="center" wrapText="1"/>
    </xf>
    <xf numFmtId="0" fontId="9" fillId="0" borderId="1" xfId="0" applyFont="1" applyBorder="1" applyAlignment="1">
      <alignment horizontal="left" vertical="top" wrapText="1"/>
    </xf>
    <xf numFmtId="0" fontId="9" fillId="0" borderId="5" xfId="0" applyFont="1" applyBorder="1" applyAlignment="1">
      <alignment horizontal="left" vertical="top"/>
    </xf>
    <xf numFmtId="0" fontId="21" fillId="0" borderId="1" xfId="0" applyFont="1" applyBorder="1" applyAlignment="1">
      <alignment vertical="top" wrapText="1"/>
    </xf>
    <xf numFmtId="0" fontId="21" fillId="0" borderId="9" xfId="0" applyFont="1" applyBorder="1" applyAlignment="1">
      <alignment vertical="top" wrapText="1"/>
    </xf>
    <xf numFmtId="0" fontId="21" fillId="3" borderId="10" xfId="0" applyFont="1" applyFill="1" applyBorder="1" applyAlignment="1">
      <alignment vertical="top" wrapText="1"/>
    </xf>
    <xf numFmtId="0" fontId="9" fillId="0" borderId="1" xfId="0" applyFont="1" applyFill="1" applyBorder="1" applyAlignment="1">
      <alignment vertical="center" wrapText="1"/>
    </xf>
    <xf numFmtId="0" fontId="31" fillId="0" borderId="1" xfId="0" applyFont="1" applyBorder="1" applyAlignment="1">
      <alignment horizontal="center" vertical="center" wrapText="1"/>
    </xf>
    <xf numFmtId="0" fontId="17" fillId="0" borderId="8" xfId="0" applyFont="1" applyBorder="1" applyAlignment="1">
      <alignment vertical="center"/>
    </xf>
    <xf numFmtId="0" fontId="17" fillId="0" borderId="8" xfId="0" applyFont="1" applyBorder="1" applyAlignment="1">
      <alignment horizontal="center" vertical="center"/>
    </xf>
    <xf numFmtId="0" fontId="32" fillId="0" borderId="8" xfId="0" applyFont="1" applyBorder="1"/>
    <xf numFmtId="0" fontId="17" fillId="0" borderId="8" xfId="0" applyFont="1" applyBorder="1" applyAlignment="1">
      <alignment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8" xfId="0" applyFont="1" applyBorder="1" applyAlignment="1">
      <alignment vertical="center"/>
    </xf>
    <xf numFmtId="0" fontId="9" fillId="0" borderId="8"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21" fillId="0" borderId="0" xfId="0" applyFont="1" applyAlignment="1">
      <alignment vertical="center"/>
    </xf>
    <xf numFmtId="0" fontId="21" fillId="0" borderId="1" xfId="0" applyFont="1" applyBorder="1" applyAlignment="1">
      <alignment vertical="center" wrapText="1"/>
    </xf>
    <xf numFmtId="0" fontId="21" fillId="0" borderId="6" xfId="0" applyFont="1" applyBorder="1" applyAlignment="1">
      <alignment vertical="center"/>
    </xf>
    <xf numFmtId="0" fontId="32" fillId="0" borderId="1" xfId="0" applyFont="1" applyBorder="1"/>
    <xf numFmtId="0" fontId="9" fillId="0" borderId="1" xfId="0" applyFont="1" applyBorder="1"/>
    <xf numFmtId="0" fontId="9" fillId="0" borderId="1" xfId="0" applyFont="1" applyBorder="1" applyAlignment="1">
      <alignment horizontal="left" vertical="center" wrapText="1"/>
    </xf>
    <xf numFmtId="0" fontId="32" fillId="0" borderId="5" xfId="0" applyFont="1" applyBorder="1"/>
    <xf numFmtId="0" fontId="14" fillId="0" borderId="1" xfId="0" applyFont="1" applyBorder="1" applyAlignment="1">
      <alignment horizontal="center" vertical="center" wrapText="1"/>
    </xf>
    <xf numFmtId="0" fontId="31" fillId="0" borderId="1" xfId="0" applyFont="1" applyBorder="1" applyAlignment="1">
      <alignment vertical="top"/>
    </xf>
    <xf numFmtId="0" fontId="31" fillId="0" borderId="1" xfId="0" applyFont="1" applyBorder="1" applyAlignment="1">
      <alignment horizontal="left" vertical="top"/>
    </xf>
    <xf numFmtId="0" fontId="27" fillId="0" borderId="1" xfId="0" applyFont="1" applyFill="1" applyBorder="1" applyAlignment="1">
      <alignment horizontal="left" vertical="center" wrapText="1" shrinkToFit="1"/>
    </xf>
    <xf numFmtId="0" fontId="17" fillId="0" borderId="1" xfId="0" applyFont="1" applyFill="1" applyBorder="1" applyAlignment="1">
      <alignment horizontal="left" vertical="center" wrapText="1"/>
    </xf>
    <xf numFmtId="0" fontId="31" fillId="0" borderId="5" xfId="0" applyFont="1" applyBorder="1" applyAlignment="1">
      <alignment vertical="top"/>
    </xf>
    <xf numFmtId="0" fontId="31" fillId="0" borderId="5" xfId="0" applyFont="1" applyBorder="1" applyAlignment="1">
      <alignment horizontal="left" vertical="top"/>
    </xf>
    <xf numFmtId="0" fontId="9" fillId="0" borderId="5" xfId="0" applyFont="1" applyBorder="1" applyAlignment="1">
      <alignment vertical="top"/>
    </xf>
    <xf numFmtId="0" fontId="9" fillId="3" borderId="5" xfId="0" applyFont="1" applyFill="1" applyBorder="1" applyAlignment="1">
      <alignment vertical="top"/>
    </xf>
    <xf numFmtId="0" fontId="9" fillId="0" borderId="1" xfId="0" applyFont="1" applyBorder="1" applyAlignment="1">
      <alignment vertical="top"/>
    </xf>
    <xf numFmtId="49" fontId="8"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4" fillId="3" borderId="1" xfId="0" applyFont="1" applyFill="1" applyBorder="1" applyAlignment="1">
      <alignment vertical="top" wrapText="1"/>
    </xf>
    <xf numFmtId="0" fontId="22" fillId="3" borderId="1" xfId="0" applyFont="1" applyFill="1" applyBorder="1" applyAlignment="1">
      <alignment horizontal="center" vertical="top" wrapText="1"/>
    </xf>
    <xf numFmtId="49" fontId="8" fillId="3" borderId="11" xfId="0" applyNumberFormat="1" applyFont="1" applyFill="1" applyBorder="1" applyAlignment="1">
      <alignment horizontal="center" vertical="top" wrapText="1"/>
    </xf>
    <xf numFmtId="49" fontId="8" fillId="3" borderId="8" xfId="0" applyNumberFormat="1" applyFont="1" applyFill="1" applyBorder="1" applyAlignment="1">
      <alignment horizontal="center" vertical="top" wrapText="1"/>
    </xf>
    <xf numFmtId="49" fontId="8" fillId="3" borderId="13" xfId="0" applyNumberFormat="1" applyFont="1" applyFill="1" applyBorder="1" applyAlignment="1">
      <alignment horizontal="center" vertical="top" wrapText="1"/>
    </xf>
    <xf numFmtId="0" fontId="4" fillId="3" borderId="11" xfId="0" applyFont="1" applyFill="1" applyBorder="1" applyAlignment="1">
      <alignment vertical="top" wrapText="1"/>
    </xf>
    <xf numFmtId="0" fontId="4" fillId="3" borderId="13" xfId="0" applyFont="1" applyFill="1" applyBorder="1" applyAlignment="1">
      <alignment vertical="top" wrapText="1"/>
    </xf>
    <xf numFmtId="0" fontId="8" fillId="3" borderId="11"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5"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14" xfId="0" applyFont="1" applyFill="1" applyBorder="1" applyAlignment="1">
      <alignment horizontal="center" vertical="top" wrapText="1"/>
    </xf>
    <xf numFmtId="0" fontId="3" fillId="3" borderId="11" xfId="0" applyFont="1" applyFill="1" applyBorder="1" applyAlignment="1">
      <alignment vertical="top" wrapText="1"/>
    </xf>
    <xf numFmtId="0" fontId="3" fillId="3" borderId="13" xfId="0" applyFont="1" applyFill="1" applyBorder="1" applyAlignment="1">
      <alignment vertical="top" wrapText="1"/>
    </xf>
    <xf numFmtId="0" fontId="3" fillId="3" borderId="15" xfId="0" applyFont="1" applyFill="1" applyBorder="1" applyAlignment="1">
      <alignment vertical="top" wrapText="1"/>
    </xf>
    <xf numFmtId="0" fontId="3" fillId="3" borderId="14" xfId="0" applyFont="1" applyFill="1" applyBorder="1" applyAlignment="1">
      <alignment vertical="top" wrapText="1"/>
    </xf>
    <xf numFmtId="0" fontId="0" fillId="3" borderId="8" xfId="0" applyFill="1" applyBorder="1" applyAlignment="1">
      <alignment horizontal="center" vertical="top" wrapText="1"/>
    </xf>
    <xf numFmtId="0" fontId="0" fillId="3" borderId="13" xfId="0" applyFill="1" applyBorder="1" applyAlignment="1">
      <alignment horizontal="center" vertical="top" wrapText="1"/>
    </xf>
    <xf numFmtId="0" fontId="0" fillId="3" borderId="15" xfId="0" applyFill="1" applyBorder="1" applyAlignment="1">
      <alignment horizontal="center" vertical="top" wrapText="1"/>
    </xf>
    <xf numFmtId="0" fontId="0" fillId="3" borderId="0" xfId="0" applyFill="1" applyAlignment="1">
      <alignment horizontal="center" vertical="top" wrapText="1"/>
    </xf>
    <xf numFmtId="0" fontId="0" fillId="3" borderId="14" xfId="0" applyFill="1" applyBorder="1" applyAlignment="1">
      <alignment horizontal="center" vertical="top" wrapText="1"/>
    </xf>
    <xf numFmtId="0" fontId="12"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13" fillId="3" borderId="1" xfId="0" applyFont="1" applyFill="1" applyBorder="1" applyAlignment="1">
      <alignment vertical="top" wrapText="1"/>
    </xf>
    <xf numFmtId="0" fontId="0" fillId="3" borderId="16" xfId="0" applyFill="1" applyBorder="1" applyAlignment="1">
      <alignment horizontal="center" vertical="top" wrapText="1"/>
    </xf>
    <xf numFmtId="0" fontId="0" fillId="3" borderId="12" xfId="0" applyFill="1" applyBorder="1" applyAlignment="1">
      <alignment horizontal="center" vertical="top" wrapText="1"/>
    </xf>
    <xf numFmtId="0" fontId="0" fillId="3" borderId="17" xfId="0" applyFill="1" applyBorder="1" applyAlignment="1">
      <alignment horizontal="center" vertical="top" wrapText="1"/>
    </xf>
    <xf numFmtId="0" fontId="8" fillId="3" borderId="5" xfId="0" applyFont="1" applyFill="1" applyBorder="1" applyAlignment="1">
      <alignment horizontal="center" vertical="top" wrapText="1"/>
    </xf>
    <xf numFmtId="0" fontId="0" fillId="3" borderId="7" xfId="0" applyFill="1" applyBorder="1" applyAlignment="1">
      <alignment horizontal="center" vertical="top" wrapText="1"/>
    </xf>
    <xf numFmtId="0" fontId="0" fillId="3" borderId="6" xfId="0" applyFill="1" applyBorder="1" applyAlignment="1">
      <alignment horizontal="center" vertical="top" wrapText="1"/>
    </xf>
    <xf numFmtId="49" fontId="22" fillId="3" borderId="1" xfId="0" applyNumberFormat="1" applyFont="1" applyFill="1" applyBorder="1" applyAlignment="1">
      <alignment horizontal="center" vertical="top" wrapText="1"/>
    </xf>
    <xf numFmtId="0" fontId="22" fillId="3" borderId="1" xfId="0" applyFont="1" applyFill="1" applyBorder="1" applyAlignment="1">
      <alignment vertical="top" wrapText="1"/>
    </xf>
    <xf numFmtId="2" fontId="22" fillId="3" borderId="1" xfId="0" applyNumberFormat="1" applyFont="1" applyFill="1" applyBorder="1" applyAlignment="1">
      <alignment horizontal="center" vertical="top" wrapText="1"/>
    </xf>
    <xf numFmtId="0" fontId="3" fillId="3" borderId="2" xfId="0" applyFont="1" applyFill="1" applyBorder="1" applyAlignment="1">
      <alignment wrapText="1"/>
    </xf>
    <xf numFmtId="0" fontId="3" fillId="3" borderId="4" xfId="0" applyFont="1" applyFill="1" applyBorder="1" applyAlignment="1">
      <alignment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18" fillId="0" borderId="0" xfId="0" applyFont="1" applyAlignment="1">
      <alignment horizontal="center" vertical="center" wrapText="1"/>
    </xf>
    <xf numFmtId="0" fontId="0" fillId="0" borderId="0" xfId="0"/>
    <xf numFmtId="0" fontId="18" fillId="0" borderId="0" xfId="0" applyFont="1" applyAlignment="1">
      <alignment horizontal="center"/>
    </xf>
    <xf numFmtId="0" fontId="7" fillId="3" borderId="1" xfId="0" applyFont="1" applyFill="1" applyBorder="1" applyAlignment="1">
      <alignment horizontal="center" vertical="top" wrapText="1"/>
    </xf>
    <xf numFmtId="0" fontId="7" fillId="3" borderId="1" xfId="0" applyFont="1" applyFill="1" applyBorder="1" applyAlignment="1">
      <alignment horizontal="center" wrapText="1"/>
    </xf>
    <xf numFmtId="49" fontId="7" fillId="3" borderId="1" xfId="0" applyNumberFormat="1" applyFont="1" applyFill="1" applyBorder="1" applyAlignment="1">
      <alignment horizont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0" fillId="0" borderId="4" xfId="0" applyBorder="1" applyAlignment="1">
      <alignment horizontal="center"/>
    </xf>
    <xf numFmtId="0" fontId="0" fillId="3" borderId="13" xfId="0" applyFill="1" applyBorder="1" applyAlignment="1">
      <alignment vertical="top" wrapText="1"/>
    </xf>
    <xf numFmtId="0" fontId="0" fillId="3" borderId="15" xfId="0" applyFill="1" applyBorder="1" applyAlignment="1">
      <alignment vertical="top" wrapText="1"/>
    </xf>
    <xf numFmtId="0" fontId="0" fillId="3" borderId="14" xfId="0" applyFill="1" applyBorder="1" applyAlignment="1">
      <alignment vertical="top" wrapText="1"/>
    </xf>
    <xf numFmtId="0" fontId="22" fillId="3" borderId="2" xfId="0" applyFont="1" applyFill="1" applyBorder="1" applyAlignment="1">
      <alignment horizontal="center" vertical="top" wrapText="1"/>
    </xf>
    <xf numFmtId="0" fontId="22" fillId="3" borderId="4" xfId="0" applyFont="1" applyFill="1" applyBorder="1" applyAlignment="1">
      <alignment horizontal="center" vertical="top" wrapText="1"/>
    </xf>
    <xf numFmtId="2" fontId="22" fillId="3" borderId="5" xfId="0" applyNumberFormat="1" applyFont="1" applyFill="1" applyBorder="1" applyAlignment="1">
      <alignment horizontal="center" vertical="top" wrapText="1"/>
    </xf>
    <xf numFmtId="0" fontId="22" fillId="3" borderId="1" xfId="0" applyFont="1" applyFill="1" applyBorder="1" applyAlignment="1">
      <alignment horizontal="center" wrapText="1"/>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49" fontId="7" fillId="3" borderId="2" xfId="0" applyNumberFormat="1" applyFont="1" applyFill="1" applyBorder="1" applyAlignment="1">
      <alignment horizontal="center" vertical="top" wrapText="1"/>
    </xf>
    <xf numFmtId="49" fontId="7" fillId="3" borderId="4" xfId="0" applyNumberFormat="1" applyFont="1" applyFill="1" applyBorder="1" applyAlignment="1">
      <alignment horizontal="center"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0" fillId="3" borderId="16" xfId="0" applyFill="1" applyBorder="1" applyAlignment="1">
      <alignment vertical="top" wrapText="1"/>
    </xf>
    <xf numFmtId="0" fontId="0" fillId="3" borderId="17" xfId="0" applyFill="1" applyBorder="1" applyAlignment="1">
      <alignment vertical="top" wrapText="1"/>
    </xf>
    <xf numFmtId="0" fontId="0" fillId="3" borderId="1" xfId="0" applyFill="1" applyBorder="1" applyAlignment="1">
      <alignment horizontal="center" vertical="top" wrapText="1"/>
    </xf>
    <xf numFmtId="165" fontId="22" fillId="3" borderId="5" xfId="0" applyNumberFormat="1" applyFont="1" applyFill="1" applyBorder="1" applyAlignment="1">
      <alignment horizontal="center" vertical="top" wrapText="1"/>
    </xf>
    <xf numFmtId="165" fontId="0" fillId="3" borderId="6" xfId="0" applyNumberFormat="1" applyFill="1" applyBorder="1" applyAlignment="1">
      <alignment horizontal="center" vertical="top" wrapText="1"/>
    </xf>
    <xf numFmtId="1" fontId="22" fillId="3" borderId="5" xfId="0" applyNumberFormat="1" applyFont="1" applyFill="1" applyBorder="1" applyAlignment="1">
      <alignment horizontal="center" vertical="top" wrapText="1"/>
    </xf>
    <xf numFmtId="1" fontId="22" fillId="3" borderId="7" xfId="0" applyNumberFormat="1" applyFont="1" applyFill="1" applyBorder="1" applyAlignment="1">
      <alignment horizontal="center" vertical="top" wrapText="1"/>
    </xf>
    <xf numFmtId="1" fontId="22" fillId="3" borderId="6" xfId="0" applyNumberFormat="1" applyFont="1" applyFill="1" applyBorder="1" applyAlignment="1">
      <alignment horizontal="center" vertical="top" wrapText="1"/>
    </xf>
    <xf numFmtId="0" fontId="8" fillId="3" borderId="7" xfId="0" applyFont="1" applyFill="1" applyBorder="1" applyAlignment="1">
      <alignment horizontal="center" vertical="top" wrapText="1"/>
    </xf>
    <xf numFmtId="0" fontId="3" fillId="3" borderId="16" xfId="0" applyFont="1" applyFill="1" applyBorder="1" applyAlignment="1">
      <alignment vertical="top" wrapText="1"/>
    </xf>
    <xf numFmtId="0" fontId="3" fillId="3" borderId="17" xfId="0" applyFont="1" applyFill="1" applyBorder="1" applyAlignment="1">
      <alignment vertical="top" wrapText="1"/>
    </xf>
    <xf numFmtId="0" fontId="4" fillId="3" borderId="11" xfId="0" applyFont="1" applyFill="1" applyBorder="1" applyAlignment="1">
      <alignment horizontal="center" vertical="top" wrapText="1"/>
    </xf>
    <xf numFmtId="0" fontId="0" fillId="0" borderId="13"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22" fillId="3" borderId="5" xfId="0" applyFont="1" applyFill="1" applyBorder="1" applyAlignment="1">
      <alignment horizontal="center" wrapText="1"/>
    </xf>
    <xf numFmtId="0" fontId="0" fillId="3" borderId="6" xfId="0" applyFill="1" applyBorder="1" applyAlignment="1">
      <alignment horizontal="center" wrapText="1"/>
    </xf>
    <xf numFmtId="0" fontId="22" fillId="3" borderId="6" xfId="0" applyFont="1" applyFill="1" applyBorder="1" applyAlignment="1">
      <alignment horizontal="center" wrapText="1"/>
    </xf>
    <xf numFmtId="0" fontId="22" fillId="3" borderId="11" xfId="0" applyFont="1" applyFill="1" applyBorder="1" applyAlignment="1">
      <alignment horizontal="center" wrapText="1"/>
    </xf>
    <xf numFmtId="0" fontId="22" fillId="3" borderId="13" xfId="0" applyFont="1" applyFill="1" applyBorder="1" applyAlignment="1">
      <alignment horizontal="center" wrapText="1"/>
    </xf>
    <xf numFmtId="49" fontId="9" fillId="3" borderId="18" xfId="0" applyNumberFormat="1" applyFont="1" applyFill="1" applyBorder="1" applyAlignment="1">
      <alignment horizontal="center" vertical="center"/>
    </xf>
    <xf numFmtId="0" fontId="9" fillId="3" borderId="18" xfId="0" applyFont="1" applyFill="1" applyBorder="1" applyAlignment="1">
      <alignment horizontal="center" vertical="center"/>
    </xf>
    <xf numFmtId="49" fontId="9" fillId="3" borderId="19" xfId="0" applyNumberFormat="1" applyFont="1" applyFill="1" applyBorder="1" applyAlignment="1">
      <alignment horizontal="center" vertical="center"/>
    </xf>
    <xf numFmtId="0" fontId="9" fillId="3" borderId="19" xfId="0" applyFont="1" applyFill="1" applyBorder="1" applyAlignment="1">
      <alignment horizontal="center" vertical="center"/>
    </xf>
    <xf numFmtId="0" fontId="9" fillId="3" borderId="1" xfId="0" applyFont="1" applyFill="1" applyBorder="1" applyAlignment="1">
      <alignment horizontal="left" vertical="center" wrapText="1"/>
    </xf>
    <xf numFmtId="0" fontId="16" fillId="3" borderId="0" xfId="0" applyFont="1" applyFill="1" applyAlignment="1">
      <alignment horizontal="center" vertical="center"/>
    </xf>
    <xf numFmtId="0" fontId="26" fillId="3" borderId="0" xfId="0" applyFont="1" applyFill="1" applyAlignment="1">
      <alignment horizontal="center" vertical="center"/>
    </xf>
    <xf numFmtId="0" fontId="0" fillId="3" borderId="0" xfId="0" applyFill="1"/>
    <xf numFmtId="0" fontId="27" fillId="3" borderId="18"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3" borderId="5"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3" borderId="6" xfId="0" applyFont="1" applyFill="1" applyBorder="1" applyAlignment="1">
      <alignment horizontal="left" vertical="top" wrapText="1"/>
    </xf>
    <xf numFmtId="0" fontId="4"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0" xfId="0" applyFont="1" applyAlignment="1">
      <alignment horizontal="left"/>
    </xf>
    <xf numFmtId="0" fontId="31" fillId="0" borderId="1" xfId="0" applyFont="1" applyBorder="1" applyAlignment="1">
      <alignment horizontal="center" vertical="center" wrapText="1"/>
    </xf>
    <xf numFmtId="0" fontId="32" fillId="0" borderId="5" xfId="0" applyFont="1" applyBorder="1" applyAlignment="1">
      <alignment horizontal="center"/>
    </xf>
    <xf numFmtId="0" fontId="32" fillId="0" borderId="7" xfId="0" applyFont="1" applyBorder="1" applyAlignment="1">
      <alignment horizontal="center"/>
    </xf>
    <xf numFmtId="0" fontId="32" fillId="0" borderId="6" xfId="0" applyFont="1" applyBorder="1" applyAlignment="1">
      <alignment horizont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31" fillId="0" borderId="5" xfId="0" applyFont="1" applyBorder="1" applyAlignment="1">
      <alignment horizontal="center" vertical="top"/>
    </xf>
    <xf numFmtId="0" fontId="31" fillId="0" borderId="7" xfId="0" applyFont="1" applyBorder="1" applyAlignment="1">
      <alignment horizontal="center" vertical="top"/>
    </xf>
    <xf numFmtId="0" fontId="31" fillId="0" borderId="6" xfId="0" applyFont="1" applyBorder="1" applyAlignment="1">
      <alignment horizontal="center" vertical="top"/>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9"/>
  <sheetViews>
    <sheetView topLeftCell="A12" zoomScale="90" zoomScaleNormal="90" workbookViewId="0">
      <selection activeCell="L33" sqref="L33"/>
    </sheetView>
  </sheetViews>
  <sheetFormatPr defaultColWidth="9.28515625" defaultRowHeight="15" x14ac:dyDescent="0.25"/>
  <cols>
    <col min="1" max="1" width="6" style="19" customWidth="1"/>
    <col min="2" max="2" width="5" style="19" hidden="1" customWidth="1"/>
    <col min="3" max="3" width="2.85546875" style="19" hidden="1" customWidth="1"/>
    <col min="4" max="4" width="4.85546875" style="19" customWidth="1"/>
    <col min="5" max="5" width="0.28515625" style="19" hidden="1" customWidth="1"/>
    <col min="6" max="7" width="9.28515625" style="19" hidden="1" customWidth="1"/>
    <col min="8" max="8" width="6" style="19" customWidth="1"/>
    <col min="9" max="9" width="9.28515625" style="19" hidden="1" customWidth="1"/>
    <col min="10" max="10" width="4.28515625" style="19" customWidth="1"/>
    <col min="11" max="16384" width="9.28515625" style="18"/>
  </cols>
  <sheetData>
    <row r="1" spans="1:27" x14ac:dyDescent="0.25">
      <c r="A1" s="155" t="s">
        <v>69</v>
      </c>
      <c r="B1" s="155"/>
      <c r="C1" s="155"/>
      <c r="D1" s="155"/>
      <c r="E1" s="155"/>
      <c r="F1" s="155"/>
      <c r="G1" s="155"/>
      <c r="H1" s="155"/>
      <c r="I1" s="155"/>
      <c r="J1" s="155"/>
      <c r="K1" s="155"/>
      <c r="L1" s="155"/>
      <c r="M1" s="155"/>
      <c r="N1" s="155"/>
      <c r="O1" s="155"/>
      <c r="P1" s="155"/>
      <c r="Q1" s="156"/>
      <c r="R1" s="156"/>
      <c r="S1" s="156"/>
      <c r="T1" s="156"/>
      <c r="U1" s="156"/>
      <c r="V1" s="156"/>
      <c r="W1" s="156"/>
      <c r="X1" s="156"/>
      <c r="Y1" s="156"/>
      <c r="Z1" s="156"/>
      <c r="AA1" s="156"/>
    </row>
    <row r="2" spans="1:27" x14ac:dyDescent="0.25">
      <c r="A2" s="6"/>
      <c r="B2" s="6"/>
      <c r="C2" s="6"/>
      <c r="D2" s="65"/>
      <c r="E2" s="157"/>
      <c r="F2" s="157"/>
      <c r="G2" s="157"/>
      <c r="H2" s="157"/>
      <c r="I2" s="157"/>
      <c r="J2" s="157"/>
      <c r="K2" s="65"/>
      <c r="L2" s="65"/>
      <c r="M2" s="65"/>
      <c r="N2" s="65"/>
      <c r="O2" s="157" t="s">
        <v>111</v>
      </c>
      <c r="P2" s="157"/>
      <c r="Q2" s="157"/>
      <c r="R2" s="157"/>
      <c r="S2" s="157"/>
      <c r="T2" s="157"/>
      <c r="U2" s="64"/>
      <c r="V2" s="64"/>
      <c r="W2" s="64"/>
      <c r="X2" s="64"/>
      <c r="Y2" s="64"/>
      <c r="Z2" s="64"/>
      <c r="AA2" s="64"/>
    </row>
    <row r="3" spans="1:27" x14ac:dyDescent="0.25">
      <c r="A3" s="4"/>
      <c r="B3" s="4"/>
      <c r="C3" s="4"/>
      <c r="D3" s="5"/>
      <c r="E3" s="5"/>
      <c r="F3" s="5"/>
      <c r="G3" s="7"/>
      <c r="H3" s="7"/>
      <c r="I3" s="7"/>
      <c r="J3" s="7"/>
      <c r="K3" s="7"/>
      <c r="L3" s="7"/>
      <c r="M3" s="7"/>
      <c r="N3" s="7"/>
      <c r="O3" s="7"/>
      <c r="P3" s="7"/>
      <c r="Q3" s="7"/>
      <c r="R3" s="7"/>
      <c r="S3" s="7"/>
      <c r="T3" s="7"/>
      <c r="U3" s="7"/>
      <c r="V3" s="8" t="s">
        <v>70</v>
      </c>
      <c r="W3" s="8" t="s">
        <v>71</v>
      </c>
      <c r="X3" s="7"/>
      <c r="Y3" s="7"/>
      <c r="Z3" s="7"/>
      <c r="AA3" s="7"/>
    </row>
    <row r="4" spans="1:27" x14ac:dyDescent="0.25">
      <c r="A4" s="158" t="s">
        <v>17</v>
      </c>
      <c r="B4" s="158"/>
      <c r="C4" s="158"/>
      <c r="D4" s="158"/>
      <c r="E4" s="158"/>
      <c r="F4" s="158"/>
      <c r="G4" s="158"/>
      <c r="H4" s="158"/>
      <c r="I4" s="158"/>
      <c r="J4" s="158"/>
      <c r="K4" s="159" t="s">
        <v>72</v>
      </c>
      <c r="L4" s="159"/>
      <c r="M4" s="159" t="s">
        <v>4</v>
      </c>
      <c r="N4" s="159"/>
      <c r="O4" s="160" t="s">
        <v>5</v>
      </c>
      <c r="P4" s="160"/>
      <c r="Q4" s="160"/>
      <c r="R4" s="160"/>
      <c r="S4" s="160"/>
      <c r="T4" s="160"/>
      <c r="U4" s="67"/>
      <c r="V4" s="161" t="s">
        <v>73</v>
      </c>
      <c r="W4" s="162"/>
      <c r="X4" s="163"/>
      <c r="Y4" s="164" t="s">
        <v>74</v>
      </c>
      <c r="Z4" s="165"/>
      <c r="AA4" s="166"/>
    </row>
    <row r="5" spans="1:27" ht="36" x14ac:dyDescent="0.25">
      <c r="A5" s="158" t="s">
        <v>0</v>
      </c>
      <c r="B5" s="158"/>
      <c r="C5" s="158"/>
      <c r="D5" s="158" t="s">
        <v>1</v>
      </c>
      <c r="E5" s="158"/>
      <c r="F5" s="158"/>
      <c r="G5" s="158"/>
      <c r="H5" s="158" t="s">
        <v>2</v>
      </c>
      <c r="I5" s="158"/>
      <c r="J5" s="66" t="s">
        <v>3</v>
      </c>
      <c r="K5" s="159"/>
      <c r="L5" s="159"/>
      <c r="M5" s="159"/>
      <c r="N5" s="159"/>
      <c r="O5" s="67" t="s">
        <v>6</v>
      </c>
      <c r="P5" s="67" t="s">
        <v>7</v>
      </c>
      <c r="Q5" s="67" t="s">
        <v>8</v>
      </c>
      <c r="R5" s="159" t="s">
        <v>9</v>
      </c>
      <c r="S5" s="159"/>
      <c r="T5" s="67" t="s">
        <v>10</v>
      </c>
      <c r="U5" s="9"/>
      <c r="V5" s="10" t="s">
        <v>75</v>
      </c>
      <c r="W5" s="10" t="s">
        <v>76</v>
      </c>
      <c r="X5" s="10" t="s">
        <v>77</v>
      </c>
      <c r="Y5" s="10" t="s">
        <v>11</v>
      </c>
      <c r="Z5" s="10" t="s">
        <v>12</v>
      </c>
      <c r="AA5" s="10" t="s">
        <v>12</v>
      </c>
    </row>
    <row r="6" spans="1:27" x14ac:dyDescent="0.25">
      <c r="A6" s="114" t="s">
        <v>32</v>
      </c>
      <c r="B6" s="54"/>
      <c r="C6" s="55"/>
      <c r="D6" s="123"/>
      <c r="E6" s="45"/>
      <c r="F6" s="45"/>
      <c r="G6" s="46"/>
      <c r="H6" s="123"/>
      <c r="I6" s="57"/>
      <c r="J6" s="145"/>
      <c r="K6" s="129" t="s">
        <v>78</v>
      </c>
      <c r="L6" s="130"/>
      <c r="M6" s="179" t="s">
        <v>19</v>
      </c>
      <c r="N6" s="180"/>
      <c r="O6" s="53"/>
      <c r="P6" s="117"/>
      <c r="Q6" s="117"/>
      <c r="R6" s="117"/>
      <c r="S6" s="117"/>
      <c r="T6" s="117"/>
      <c r="U6" s="68"/>
      <c r="V6" s="11">
        <f>SUM(V7:V8)</f>
        <v>240</v>
      </c>
      <c r="W6" s="11">
        <f>SUM(W7:W8)</f>
        <v>240</v>
      </c>
      <c r="X6" s="11">
        <f>SUM(X7:X8)</f>
        <v>55.661999999999999</v>
      </c>
      <c r="Y6" s="12">
        <f t="shared" ref="Y6" si="0">X6/V6*100</f>
        <v>23.192499999999999</v>
      </c>
      <c r="Z6" s="189">
        <f>Z14+Z23</f>
        <v>425</v>
      </c>
      <c r="AA6" s="13">
        <f>X6/W6*100</f>
        <v>23.192499999999999</v>
      </c>
    </row>
    <row r="7" spans="1:27" x14ac:dyDescent="0.25">
      <c r="A7" s="114"/>
      <c r="B7" s="14"/>
      <c r="C7" s="15"/>
      <c r="D7" s="126"/>
      <c r="E7" s="47"/>
      <c r="F7" s="47"/>
      <c r="G7" s="48"/>
      <c r="H7" s="126"/>
      <c r="I7" s="58"/>
      <c r="J7" s="192"/>
      <c r="K7" s="131"/>
      <c r="L7" s="132"/>
      <c r="M7" s="139" t="s">
        <v>112</v>
      </c>
      <c r="N7" s="139"/>
      <c r="O7" s="53">
        <v>636</v>
      </c>
      <c r="P7" s="117"/>
      <c r="Q7" s="117"/>
      <c r="R7" s="117"/>
      <c r="S7" s="117"/>
      <c r="T7" s="117"/>
      <c r="U7" s="16"/>
      <c r="V7" s="11">
        <f>V9</f>
        <v>0</v>
      </c>
      <c r="W7" s="11">
        <f t="shared" ref="W7:X7" si="1">W9</f>
        <v>0</v>
      </c>
      <c r="X7" s="11">
        <f t="shared" si="1"/>
        <v>0</v>
      </c>
      <c r="Y7" s="44">
        <v>0</v>
      </c>
      <c r="Z7" s="190"/>
      <c r="AA7" s="44">
        <v>0</v>
      </c>
    </row>
    <row r="8" spans="1:27" x14ac:dyDescent="0.25">
      <c r="A8" s="186"/>
      <c r="B8" s="14"/>
      <c r="C8" s="15"/>
      <c r="D8" s="135"/>
      <c r="E8" s="47"/>
      <c r="F8" s="47"/>
      <c r="G8" s="48"/>
      <c r="H8" s="135"/>
      <c r="I8" s="58"/>
      <c r="J8" s="146"/>
      <c r="K8" s="193"/>
      <c r="L8" s="194"/>
      <c r="M8" s="181" t="s">
        <v>79</v>
      </c>
      <c r="N8" s="182"/>
      <c r="O8" s="53">
        <v>629</v>
      </c>
      <c r="P8" s="117"/>
      <c r="Q8" s="117"/>
      <c r="R8" s="117"/>
      <c r="S8" s="117"/>
      <c r="T8" s="117"/>
      <c r="U8" s="17"/>
      <c r="V8" s="11">
        <f>V11+V14+V23</f>
        <v>240</v>
      </c>
      <c r="W8" s="11">
        <f>W11+W14+W23</f>
        <v>240</v>
      </c>
      <c r="X8" s="11">
        <f>X11+X14+X23</f>
        <v>55.661999999999999</v>
      </c>
      <c r="Y8" s="44">
        <f>X8/V8*100</f>
        <v>23.192499999999999</v>
      </c>
      <c r="Z8" s="191"/>
      <c r="AA8" s="44">
        <f>X8/W8*100</f>
        <v>23.192499999999999</v>
      </c>
    </row>
    <row r="9" spans="1:27" x14ac:dyDescent="0.25">
      <c r="A9" s="118" t="s">
        <v>32</v>
      </c>
      <c r="B9" s="47"/>
      <c r="C9" s="48"/>
      <c r="D9" s="115">
        <v>1</v>
      </c>
      <c r="E9" s="63"/>
      <c r="F9" s="63"/>
      <c r="G9" s="63"/>
      <c r="H9" s="186"/>
      <c r="I9" s="63"/>
      <c r="J9" s="186"/>
      <c r="K9" s="129" t="s">
        <v>80</v>
      </c>
      <c r="L9" s="130"/>
      <c r="M9" s="195" t="s">
        <v>112</v>
      </c>
      <c r="N9" s="196"/>
      <c r="O9" s="199">
        <v>636</v>
      </c>
      <c r="P9" s="199"/>
      <c r="Q9" s="199"/>
      <c r="R9" s="202"/>
      <c r="S9" s="203"/>
      <c r="T9" s="199"/>
      <c r="U9" s="53"/>
      <c r="V9" s="187">
        <v>0</v>
      </c>
      <c r="W9" s="187">
        <v>0</v>
      </c>
      <c r="X9" s="187">
        <v>0</v>
      </c>
      <c r="Y9" s="172">
        <v>0</v>
      </c>
      <c r="Z9" s="61"/>
      <c r="AA9" s="172">
        <v>0</v>
      </c>
    </row>
    <row r="10" spans="1:27" x14ac:dyDescent="0.25">
      <c r="A10" s="135"/>
      <c r="B10" s="47"/>
      <c r="C10" s="48"/>
      <c r="D10" s="115"/>
      <c r="E10" s="63"/>
      <c r="F10" s="63"/>
      <c r="G10" s="63"/>
      <c r="H10" s="186"/>
      <c r="I10" s="63"/>
      <c r="J10" s="186"/>
      <c r="K10" s="131"/>
      <c r="L10" s="132"/>
      <c r="M10" s="197"/>
      <c r="N10" s="198"/>
      <c r="O10" s="200"/>
      <c r="P10" s="201"/>
      <c r="Q10" s="201"/>
      <c r="R10" s="197"/>
      <c r="S10" s="198"/>
      <c r="T10" s="201"/>
      <c r="U10" s="53"/>
      <c r="V10" s="188"/>
      <c r="W10" s="188"/>
      <c r="X10" s="188"/>
      <c r="Y10" s="147"/>
      <c r="Z10" s="61">
        <v>0</v>
      </c>
      <c r="AA10" s="147"/>
    </row>
    <row r="11" spans="1:27" x14ac:dyDescent="0.25">
      <c r="A11" s="142"/>
      <c r="B11" s="49"/>
      <c r="C11" s="50"/>
      <c r="D11" s="115"/>
      <c r="E11" s="63"/>
      <c r="F11" s="63"/>
      <c r="G11" s="63"/>
      <c r="H11" s="186"/>
      <c r="I11" s="63"/>
      <c r="J11" s="186"/>
      <c r="K11" s="184"/>
      <c r="L11" s="185"/>
      <c r="M11" s="139" t="s">
        <v>79</v>
      </c>
      <c r="N11" s="139"/>
      <c r="O11" s="69">
        <v>629</v>
      </c>
      <c r="P11" s="69"/>
      <c r="Q11" s="69"/>
      <c r="R11" s="173"/>
      <c r="S11" s="173"/>
      <c r="T11" s="69"/>
      <c r="U11" s="53"/>
      <c r="V11" s="11">
        <v>0</v>
      </c>
      <c r="W11" s="11">
        <v>0</v>
      </c>
      <c r="X11" s="11">
        <v>0</v>
      </c>
      <c r="Y11" s="61">
        <v>0</v>
      </c>
      <c r="Z11" s="61">
        <v>0</v>
      </c>
      <c r="AA11" s="61">
        <v>0</v>
      </c>
    </row>
    <row r="12" spans="1:27" x14ac:dyDescent="0.25">
      <c r="A12" s="174" t="s">
        <v>32</v>
      </c>
      <c r="B12" s="175"/>
      <c r="C12" s="176"/>
      <c r="D12" s="174">
        <v>1</v>
      </c>
      <c r="E12" s="175"/>
      <c r="F12" s="175"/>
      <c r="G12" s="176"/>
      <c r="H12" s="177" t="s">
        <v>15</v>
      </c>
      <c r="I12" s="178"/>
      <c r="J12" s="56"/>
      <c r="K12" s="179" t="s">
        <v>81</v>
      </c>
      <c r="L12" s="180"/>
      <c r="M12" s="181" t="s">
        <v>112</v>
      </c>
      <c r="N12" s="182"/>
      <c r="O12" s="53">
        <v>636</v>
      </c>
      <c r="P12" s="53"/>
      <c r="Q12" s="53"/>
      <c r="R12" s="170">
        <v>710200000</v>
      </c>
      <c r="S12" s="171"/>
      <c r="T12" s="53">
        <v>244</v>
      </c>
      <c r="U12" s="42"/>
      <c r="V12" s="72">
        <v>0</v>
      </c>
      <c r="W12" s="72">
        <v>0</v>
      </c>
      <c r="X12" s="72">
        <v>0</v>
      </c>
      <c r="Y12" s="44">
        <v>0</v>
      </c>
      <c r="Z12" s="44">
        <v>0</v>
      </c>
      <c r="AA12" s="44">
        <v>0</v>
      </c>
    </row>
    <row r="13" spans="1:27" x14ac:dyDescent="0.25">
      <c r="A13" s="123" t="s">
        <v>32</v>
      </c>
      <c r="B13" s="124"/>
      <c r="C13" s="125"/>
      <c r="D13" s="123">
        <v>2</v>
      </c>
      <c r="E13" s="124"/>
      <c r="F13" s="124"/>
      <c r="G13" s="125"/>
      <c r="H13" s="123"/>
      <c r="I13" s="125"/>
      <c r="J13" s="145"/>
      <c r="K13" s="129" t="s">
        <v>82</v>
      </c>
      <c r="L13" s="130"/>
      <c r="M13" s="153" t="s">
        <v>19</v>
      </c>
      <c r="N13" s="154"/>
      <c r="O13" s="53"/>
      <c r="P13" s="53"/>
      <c r="Q13" s="53"/>
      <c r="R13" s="117"/>
      <c r="S13" s="117"/>
      <c r="T13" s="53"/>
      <c r="U13" s="60"/>
      <c r="V13" s="11">
        <f>V15</f>
        <v>210</v>
      </c>
      <c r="W13" s="11">
        <f>SUM(W14:W14)</f>
        <v>210</v>
      </c>
      <c r="X13" s="11">
        <f>SUM(X14:X14)</f>
        <v>55.661999999999999</v>
      </c>
      <c r="Y13" s="44">
        <f>X13/V13*100</f>
        <v>26.505714285714287</v>
      </c>
      <c r="Z13" s="61">
        <f>Z15</f>
        <v>420</v>
      </c>
      <c r="AA13" s="44">
        <f>X13/W13*100</f>
        <v>26.505714285714287</v>
      </c>
    </row>
    <row r="14" spans="1:27" x14ac:dyDescent="0.25">
      <c r="A14" s="142"/>
      <c r="B14" s="143"/>
      <c r="C14" s="144"/>
      <c r="D14" s="142"/>
      <c r="E14" s="143"/>
      <c r="F14" s="143"/>
      <c r="G14" s="144"/>
      <c r="H14" s="142"/>
      <c r="I14" s="144"/>
      <c r="J14" s="183"/>
      <c r="K14" s="184"/>
      <c r="L14" s="185"/>
      <c r="M14" s="139" t="s">
        <v>79</v>
      </c>
      <c r="N14" s="139"/>
      <c r="O14" s="53">
        <v>629</v>
      </c>
      <c r="P14" s="53"/>
      <c r="Q14" s="53"/>
      <c r="R14" s="117"/>
      <c r="S14" s="117"/>
      <c r="T14" s="53"/>
      <c r="U14" s="60"/>
      <c r="V14" s="11">
        <f>V16</f>
        <v>210</v>
      </c>
      <c r="W14" s="11">
        <f>W16</f>
        <v>210</v>
      </c>
      <c r="X14" s="11">
        <f>X16</f>
        <v>55.661999999999999</v>
      </c>
      <c r="Y14" s="44">
        <f t="shared" ref="Y14:Y24" si="2">X14/V14*100</f>
        <v>26.505714285714287</v>
      </c>
      <c r="Z14" s="61">
        <f t="shared" ref="Z14" si="3">Z16</f>
        <v>420</v>
      </c>
      <c r="AA14" s="44">
        <f t="shared" ref="AA14:AA24" si="4">X14/W14*100</f>
        <v>26.505714285714287</v>
      </c>
    </row>
    <row r="15" spans="1:27" x14ac:dyDescent="0.25">
      <c r="A15" s="118" t="s">
        <v>32</v>
      </c>
      <c r="B15" s="133"/>
      <c r="C15" s="134"/>
      <c r="D15" s="123">
        <v>2</v>
      </c>
      <c r="E15" s="133"/>
      <c r="F15" s="133"/>
      <c r="G15" s="134"/>
      <c r="H15" s="118" t="s">
        <v>13</v>
      </c>
      <c r="I15" s="134"/>
      <c r="J15" s="145"/>
      <c r="K15" s="151"/>
      <c r="L15" s="152"/>
      <c r="M15" s="153" t="s">
        <v>19</v>
      </c>
      <c r="N15" s="154"/>
      <c r="O15" s="53"/>
      <c r="P15" s="53"/>
      <c r="Q15" s="53"/>
      <c r="R15" s="117"/>
      <c r="S15" s="117"/>
      <c r="T15" s="53"/>
      <c r="U15" s="60"/>
      <c r="V15" s="11">
        <f>V16+V17</f>
        <v>210</v>
      </c>
      <c r="W15" s="11">
        <f>W16+W17</f>
        <v>210</v>
      </c>
      <c r="X15" s="11">
        <f t="shared" ref="X15:Z15" si="5">X16+X17</f>
        <v>55.661999999999999</v>
      </c>
      <c r="Y15" s="44">
        <f t="shared" si="2"/>
        <v>26.505714285714287</v>
      </c>
      <c r="Z15" s="61">
        <f t="shared" si="5"/>
        <v>420</v>
      </c>
      <c r="AA15" s="44">
        <f t="shared" si="4"/>
        <v>26.505714285714287</v>
      </c>
    </row>
    <row r="16" spans="1:27" x14ac:dyDescent="0.25">
      <c r="A16" s="135"/>
      <c r="B16" s="136"/>
      <c r="C16" s="137"/>
      <c r="D16" s="135"/>
      <c r="E16" s="136"/>
      <c r="F16" s="136"/>
      <c r="G16" s="137"/>
      <c r="H16" s="135"/>
      <c r="I16" s="137"/>
      <c r="J16" s="146"/>
      <c r="K16" s="116" t="s">
        <v>83</v>
      </c>
      <c r="L16" s="116"/>
      <c r="M16" s="139" t="s">
        <v>79</v>
      </c>
      <c r="N16" s="139"/>
      <c r="O16" s="53">
        <v>629</v>
      </c>
      <c r="P16" s="148" t="s">
        <v>16</v>
      </c>
      <c r="Q16" s="117">
        <v>14</v>
      </c>
      <c r="R16" s="117"/>
      <c r="S16" s="117"/>
      <c r="T16" s="53"/>
      <c r="U16" s="149"/>
      <c r="V16" s="11">
        <f>V18+V20+V21+V22</f>
        <v>210</v>
      </c>
      <c r="W16" s="11">
        <f>W18+W20+W22+W21</f>
        <v>210</v>
      </c>
      <c r="X16" s="11">
        <f>X18+X20+X22+X21</f>
        <v>55.661999999999999</v>
      </c>
      <c r="Y16" s="44">
        <f t="shared" si="2"/>
        <v>26.505714285714287</v>
      </c>
      <c r="Z16" s="150">
        <f>Z18+Z20+Z22+Z21</f>
        <v>420</v>
      </c>
      <c r="AA16" s="44">
        <f t="shared" si="4"/>
        <v>26.505714285714287</v>
      </c>
    </row>
    <row r="17" spans="1:27" x14ac:dyDescent="0.25">
      <c r="A17" s="142"/>
      <c r="B17" s="143"/>
      <c r="C17" s="144"/>
      <c r="D17" s="142"/>
      <c r="E17" s="143"/>
      <c r="F17" s="143"/>
      <c r="G17" s="144"/>
      <c r="H17" s="142"/>
      <c r="I17" s="144"/>
      <c r="J17" s="147"/>
      <c r="K17" s="116"/>
      <c r="L17" s="116"/>
      <c r="M17" s="139" t="s">
        <v>112</v>
      </c>
      <c r="N17" s="139"/>
      <c r="O17" s="53">
        <v>636</v>
      </c>
      <c r="P17" s="148"/>
      <c r="Q17" s="117"/>
      <c r="R17" s="117"/>
      <c r="S17" s="117"/>
      <c r="T17" s="53"/>
      <c r="U17" s="149"/>
      <c r="V17" s="11">
        <f>V19</f>
        <v>0</v>
      </c>
      <c r="W17" s="11">
        <f t="shared" ref="W17:X17" si="6">W19</f>
        <v>0</v>
      </c>
      <c r="X17" s="11">
        <f t="shared" si="6"/>
        <v>0</v>
      </c>
      <c r="Y17" s="44">
        <v>0</v>
      </c>
      <c r="Z17" s="150"/>
      <c r="AA17" s="44">
        <v>0</v>
      </c>
    </row>
    <row r="18" spans="1:27" x14ac:dyDescent="0.25">
      <c r="A18" s="115" t="s">
        <v>32</v>
      </c>
      <c r="B18" s="115"/>
      <c r="C18" s="115"/>
      <c r="D18" s="115">
        <v>2</v>
      </c>
      <c r="E18" s="115"/>
      <c r="F18" s="115"/>
      <c r="G18" s="115"/>
      <c r="H18" s="115" t="s">
        <v>13</v>
      </c>
      <c r="I18" s="115"/>
      <c r="J18" s="115">
        <v>1</v>
      </c>
      <c r="K18" s="116" t="s">
        <v>84</v>
      </c>
      <c r="L18" s="116"/>
      <c r="M18" s="139" t="s">
        <v>79</v>
      </c>
      <c r="N18" s="139"/>
      <c r="O18" s="53">
        <v>629</v>
      </c>
      <c r="P18" s="117" t="s">
        <v>16</v>
      </c>
      <c r="Q18" s="117">
        <v>14</v>
      </c>
      <c r="R18" s="140">
        <v>720161930</v>
      </c>
      <c r="S18" s="140"/>
      <c r="T18" s="53">
        <v>244</v>
      </c>
      <c r="U18" s="138"/>
      <c r="V18" s="72">
        <v>55</v>
      </c>
      <c r="W18" s="72">
        <v>55</v>
      </c>
      <c r="X18" s="72">
        <v>7.5</v>
      </c>
      <c r="Y18" s="44">
        <f t="shared" si="2"/>
        <v>13.636363636363635</v>
      </c>
      <c r="Z18" s="44">
        <v>105</v>
      </c>
      <c r="AA18" s="44">
        <f t="shared" si="4"/>
        <v>13.636363636363635</v>
      </c>
    </row>
    <row r="19" spans="1:27" x14ac:dyDescent="0.25">
      <c r="A19" s="115"/>
      <c r="B19" s="115"/>
      <c r="C19" s="115"/>
      <c r="D19" s="115"/>
      <c r="E19" s="115"/>
      <c r="F19" s="115"/>
      <c r="G19" s="115"/>
      <c r="H19" s="115"/>
      <c r="I19" s="115"/>
      <c r="J19" s="115"/>
      <c r="K19" s="116"/>
      <c r="L19" s="116"/>
      <c r="M19" s="141" t="s">
        <v>112</v>
      </c>
      <c r="N19" s="141"/>
      <c r="O19" s="53">
        <v>636</v>
      </c>
      <c r="P19" s="117"/>
      <c r="Q19" s="117"/>
      <c r="R19" s="140">
        <v>720107480</v>
      </c>
      <c r="S19" s="140"/>
      <c r="T19" s="60">
        <v>244</v>
      </c>
      <c r="U19" s="138"/>
      <c r="V19" s="72">
        <v>0</v>
      </c>
      <c r="W19" s="72"/>
      <c r="X19" s="72"/>
      <c r="Y19" s="44">
        <v>0</v>
      </c>
      <c r="Z19" s="44">
        <v>105</v>
      </c>
      <c r="AA19" s="44">
        <v>0</v>
      </c>
    </row>
    <row r="20" spans="1:27" x14ac:dyDescent="0.25">
      <c r="A20" s="118" t="s">
        <v>32</v>
      </c>
      <c r="B20" s="119"/>
      <c r="C20" s="120"/>
      <c r="D20" s="115">
        <v>2</v>
      </c>
      <c r="E20" s="115"/>
      <c r="F20" s="115"/>
      <c r="G20" s="115"/>
      <c r="H20" s="118" t="s">
        <v>13</v>
      </c>
      <c r="I20" s="120"/>
      <c r="J20" s="51">
        <v>2</v>
      </c>
      <c r="K20" s="116" t="s">
        <v>85</v>
      </c>
      <c r="L20" s="116"/>
      <c r="M20" s="116" t="s">
        <v>86</v>
      </c>
      <c r="N20" s="116"/>
      <c r="O20" s="62">
        <v>629</v>
      </c>
      <c r="P20" s="62">
        <v>3</v>
      </c>
      <c r="Q20" s="62">
        <v>14</v>
      </c>
      <c r="R20" s="140">
        <v>720161930</v>
      </c>
      <c r="S20" s="140"/>
      <c r="T20" s="62"/>
      <c r="U20" s="73"/>
      <c r="V20" s="72">
        <v>30</v>
      </c>
      <c r="W20" s="74">
        <v>30</v>
      </c>
      <c r="X20" s="74">
        <v>0</v>
      </c>
      <c r="Y20" s="44">
        <f t="shared" si="2"/>
        <v>0</v>
      </c>
      <c r="Z20" s="44">
        <v>105</v>
      </c>
      <c r="AA20" s="44">
        <f t="shared" si="4"/>
        <v>0</v>
      </c>
    </row>
    <row r="21" spans="1:27" x14ac:dyDescent="0.25">
      <c r="A21" s="118" t="s">
        <v>32</v>
      </c>
      <c r="B21" s="119"/>
      <c r="C21" s="120"/>
      <c r="D21" s="115">
        <v>2</v>
      </c>
      <c r="E21" s="115"/>
      <c r="F21" s="115"/>
      <c r="G21" s="115"/>
      <c r="H21" s="118" t="s">
        <v>13</v>
      </c>
      <c r="I21" s="120"/>
      <c r="J21" s="51">
        <v>3</v>
      </c>
      <c r="K21" s="121" t="s">
        <v>87</v>
      </c>
      <c r="L21" s="122"/>
      <c r="M21" s="139" t="s">
        <v>79</v>
      </c>
      <c r="N21" s="139"/>
      <c r="O21" s="53">
        <v>629</v>
      </c>
      <c r="P21" s="75" t="s">
        <v>16</v>
      </c>
      <c r="Q21" s="62">
        <v>14</v>
      </c>
      <c r="R21" s="140">
        <v>720161930</v>
      </c>
      <c r="S21" s="140"/>
      <c r="T21" s="62"/>
      <c r="U21" s="73"/>
      <c r="V21" s="74">
        <v>20</v>
      </c>
      <c r="W21" s="74">
        <v>20</v>
      </c>
      <c r="X21" s="74">
        <v>0</v>
      </c>
      <c r="Y21" s="44">
        <f t="shared" si="2"/>
        <v>0</v>
      </c>
      <c r="Z21" s="44">
        <v>105</v>
      </c>
      <c r="AA21" s="44">
        <f t="shared" si="4"/>
        <v>0</v>
      </c>
    </row>
    <row r="22" spans="1:27" x14ac:dyDescent="0.25">
      <c r="A22" s="118" t="s">
        <v>32</v>
      </c>
      <c r="B22" s="119"/>
      <c r="C22" s="120"/>
      <c r="D22" s="115">
        <v>2</v>
      </c>
      <c r="E22" s="115"/>
      <c r="F22" s="115"/>
      <c r="G22" s="115"/>
      <c r="H22" s="118" t="s">
        <v>13</v>
      </c>
      <c r="I22" s="120"/>
      <c r="J22" s="56">
        <v>4</v>
      </c>
      <c r="K22" s="121" t="s">
        <v>88</v>
      </c>
      <c r="L22" s="122"/>
      <c r="M22" s="139" t="s">
        <v>79</v>
      </c>
      <c r="N22" s="139"/>
      <c r="O22" s="53">
        <v>629</v>
      </c>
      <c r="P22" s="52" t="s">
        <v>16</v>
      </c>
      <c r="Q22" s="53">
        <v>14</v>
      </c>
      <c r="R22" s="140">
        <v>720161920</v>
      </c>
      <c r="S22" s="140"/>
      <c r="T22" s="53">
        <v>244</v>
      </c>
      <c r="U22" s="42"/>
      <c r="V22" s="72">
        <v>105</v>
      </c>
      <c r="W22" s="72">
        <v>105</v>
      </c>
      <c r="X22" s="72">
        <v>48.161999999999999</v>
      </c>
      <c r="Y22" s="44">
        <f t="shared" si="2"/>
        <v>45.868571428571428</v>
      </c>
      <c r="Z22" s="44">
        <v>105</v>
      </c>
      <c r="AA22" s="44">
        <f t="shared" si="4"/>
        <v>45.868571428571428</v>
      </c>
    </row>
    <row r="23" spans="1:27" x14ac:dyDescent="0.25">
      <c r="A23" s="114" t="s">
        <v>32</v>
      </c>
      <c r="B23" s="114"/>
      <c r="C23" s="114"/>
      <c r="D23" s="123">
        <v>3</v>
      </c>
      <c r="E23" s="124"/>
      <c r="F23" s="124"/>
      <c r="G23" s="125"/>
      <c r="H23" s="115"/>
      <c r="I23" s="115"/>
      <c r="J23" s="115"/>
      <c r="K23" s="129" t="s">
        <v>89</v>
      </c>
      <c r="L23" s="130"/>
      <c r="M23" s="153" t="s">
        <v>19</v>
      </c>
      <c r="N23" s="154"/>
      <c r="O23" s="53"/>
      <c r="P23" s="52"/>
      <c r="Q23" s="53"/>
      <c r="R23" s="117"/>
      <c r="S23" s="117"/>
      <c r="T23" s="117"/>
      <c r="U23" s="117"/>
      <c r="V23" s="76">
        <f>V25+V28</f>
        <v>30</v>
      </c>
      <c r="W23" s="76">
        <f>W25+W28</f>
        <v>30</v>
      </c>
      <c r="X23" s="76">
        <f>X25+X28</f>
        <v>0</v>
      </c>
      <c r="Y23" s="77">
        <f t="shared" si="2"/>
        <v>0</v>
      </c>
      <c r="Z23" s="78">
        <v>5</v>
      </c>
      <c r="AA23" s="77">
        <f t="shared" si="4"/>
        <v>0</v>
      </c>
    </row>
    <row r="24" spans="1:27" x14ac:dyDescent="0.25">
      <c r="A24" s="114"/>
      <c r="B24" s="114"/>
      <c r="C24" s="114"/>
      <c r="D24" s="126"/>
      <c r="E24" s="127"/>
      <c r="F24" s="127"/>
      <c r="G24" s="128"/>
      <c r="H24" s="115"/>
      <c r="I24" s="115"/>
      <c r="J24" s="115"/>
      <c r="K24" s="131"/>
      <c r="L24" s="132"/>
      <c r="M24" s="139" t="s">
        <v>79</v>
      </c>
      <c r="N24" s="139"/>
      <c r="O24" s="53">
        <v>629</v>
      </c>
      <c r="P24" s="52" t="s">
        <v>16</v>
      </c>
      <c r="Q24" s="53">
        <v>14</v>
      </c>
      <c r="R24" s="117"/>
      <c r="S24" s="117"/>
      <c r="T24" s="117"/>
      <c r="U24" s="117"/>
      <c r="V24" s="11">
        <f>V25+V27</f>
        <v>30</v>
      </c>
      <c r="W24" s="11">
        <f t="shared" ref="W24:X24" si="7">W25+W27</f>
        <v>30</v>
      </c>
      <c r="X24" s="11">
        <f t="shared" si="7"/>
        <v>0</v>
      </c>
      <c r="Y24" s="44">
        <f t="shared" si="2"/>
        <v>0</v>
      </c>
      <c r="Z24" s="59">
        <v>5</v>
      </c>
      <c r="AA24" s="44">
        <f t="shared" si="4"/>
        <v>0</v>
      </c>
    </row>
    <row r="25" spans="1:27" x14ac:dyDescent="0.25">
      <c r="A25" s="118" t="s">
        <v>32</v>
      </c>
      <c r="B25" s="119"/>
      <c r="C25" s="120"/>
      <c r="D25" s="115">
        <v>3</v>
      </c>
      <c r="E25" s="115"/>
      <c r="F25" s="115"/>
      <c r="G25" s="115"/>
      <c r="H25" s="118" t="s">
        <v>13</v>
      </c>
      <c r="I25" s="120"/>
      <c r="J25" s="51"/>
      <c r="K25" s="121" t="s">
        <v>90</v>
      </c>
      <c r="L25" s="122"/>
      <c r="M25" s="139" t="s">
        <v>79</v>
      </c>
      <c r="N25" s="139"/>
      <c r="O25" s="53">
        <v>629</v>
      </c>
      <c r="P25" s="75" t="s">
        <v>16</v>
      </c>
      <c r="Q25" s="62">
        <v>14</v>
      </c>
      <c r="R25" s="117">
        <v>730161950</v>
      </c>
      <c r="S25" s="117"/>
      <c r="T25" s="62">
        <v>244</v>
      </c>
      <c r="U25" s="62"/>
      <c r="V25" s="11">
        <f>V26</f>
        <v>10</v>
      </c>
      <c r="W25" s="11">
        <f t="shared" ref="W25:X25" si="8">W26</f>
        <v>10</v>
      </c>
      <c r="X25" s="11">
        <f t="shared" si="8"/>
        <v>0</v>
      </c>
      <c r="Y25" s="44">
        <f>X25/V25*100</f>
        <v>0</v>
      </c>
      <c r="Z25" s="59">
        <v>5</v>
      </c>
      <c r="AA25" s="44">
        <f>X25/W25*100</f>
        <v>0</v>
      </c>
    </row>
    <row r="26" spans="1:27" x14ac:dyDescent="0.25">
      <c r="A26" s="118" t="s">
        <v>32</v>
      </c>
      <c r="B26" s="119"/>
      <c r="C26" s="120"/>
      <c r="D26" s="115">
        <v>3</v>
      </c>
      <c r="E26" s="115"/>
      <c r="F26" s="115"/>
      <c r="G26" s="115"/>
      <c r="H26" s="118" t="s">
        <v>13</v>
      </c>
      <c r="I26" s="120"/>
      <c r="J26" s="51">
        <v>1</v>
      </c>
      <c r="K26" s="121" t="s">
        <v>51</v>
      </c>
      <c r="L26" s="122"/>
      <c r="M26" s="139" t="s">
        <v>79</v>
      </c>
      <c r="N26" s="139"/>
      <c r="O26" s="53">
        <v>629</v>
      </c>
      <c r="P26" s="75" t="s">
        <v>16</v>
      </c>
      <c r="Q26" s="62">
        <v>14</v>
      </c>
      <c r="R26" s="117">
        <v>730161950</v>
      </c>
      <c r="S26" s="117"/>
      <c r="T26" s="62">
        <v>244</v>
      </c>
      <c r="U26" s="73"/>
      <c r="V26" s="72">
        <v>10</v>
      </c>
      <c r="W26" s="74">
        <v>10</v>
      </c>
      <c r="X26" s="74"/>
      <c r="Y26" s="79">
        <f t="shared" ref="Y26:Y28" si="9">X26/V26*100</f>
        <v>0</v>
      </c>
      <c r="Z26" s="43">
        <v>5</v>
      </c>
      <c r="AA26" s="79">
        <f t="shared" ref="AA26:AA28" si="10">X26/W26*100</f>
        <v>0</v>
      </c>
    </row>
    <row r="27" spans="1:27" x14ac:dyDescent="0.25">
      <c r="A27" s="118" t="s">
        <v>32</v>
      </c>
      <c r="B27" s="133"/>
      <c r="C27" s="134"/>
      <c r="D27" s="123">
        <v>3</v>
      </c>
      <c r="E27" s="133"/>
      <c r="F27" s="133"/>
      <c r="G27" s="134"/>
      <c r="H27" s="118" t="s">
        <v>15</v>
      </c>
      <c r="I27" s="134"/>
      <c r="J27" s="145"/>
      <c r="K27" s="121" t="s">
        <v>91</v>
      </c>
      <c r="L27" s="167"/>
      <c r="M27" s="153" t="s">
        <v>19</v>
      </c>
      <c r="N27" s="154"/>
      <c r="O27" s="53"/>
      <c r="P27" s="52"/>
      <c r="Q27" s="53"/>
      <c r="R27" s="170"/>
      <c r="S27" s="171"/>
      <c r="T27" s="53"/>
      <c r="U27" s="42"/>
      <c r="V27" s="11">
        <f>V28</f>
        <v>20</v>
      </c>
      <c r="W27" s="11">
        <f t="shared" ref="W27:X28" si="11">W28</f>
        <v>20</v>
      </c>
      <c r="X27" s="11">
        <f t="shared" si="11"/>
        <v>0</v>
      </c>
      <c r="Y27" s="79">
        <f t="shared" si="9"/>
        <v>0</v>
      </c>
      <c r="Z27" s="43">
        <v>5</v>
      </c>
      <c r="AA27" s="79">
        <f t="shared" si="10"/>
        <v>0</v>
      </c>
    </row>
    <row r="28" spans="1:27" x14ac:dyDescent="0.25">
      <c r="A28" s="135"/>
      <c r="B28" s="136"/>
      <c r="C28" s="137"/>
      <c r="D28" s="135"/>
      <c r="E28" s="136"/>
      <c r="F28" s="136"/>
      <c r="G28" s="137"/>
      <c r="H28" s="135"/>
      <c r="I28" s="137"/>
      <c r="J28" s="146"/>
      <c r="K28" s="168"/>
      <c r="L28" s="169"/>
      <c r="M28" s="139" t="s">
        <v>79</v>
      </c>
      <c r="N28" s="139"/>
      <c r="O28" s="53">
        <v>629</v>
      </c>
      <c r="P28" s="52" t="s">
        <v>16</v>
      </c>
      <c r="Q28" s="53">
        <v>14</v>
      </c>
      <c r="R28" s="117"/>
      <c r="S28" s="117"/>
      <c r="T28" s="62"/>
      <c r="U28" s="73"/>
      <c r="V28" s="72">
        <f>V29</f>
        <v>20</v>
      </c>
      <c r="W28" s="72">
        <f t="shared" si="11"/>
        <v>20</v>
      </c>
      <c r="X28" s="72">
        <f t="shared" si="11"/>
        <v>0</v>
      </c>
      <c r="Y28" s="44">
        <f t="shared" si="9"/>
        <v>0</v>
      </c>
      <c r="Z28" s="59">
        <v>5</v>
      </c>
      <c r="AA28" s="44">
        <f t="shared" si="10"/>
        <v>0</v>
      </c>
    </row>
    <row r="29" spans="1:27" x14ac:dyDescent="0.25">
      <c r="A29" s="114" t="s">
        <v>32</v>
      </c>
      <c r="B29" s="114"/>
      <c r="C29" s="114"/>
      <c r="D29" s="115">
        <v>3</v>
      </c>
      <c r="E29" s="115"/>
      <c r="F29" s="115"/>
      <c r="G29" s="115"/>
      <c r="H29" s="114" t="s">
        <v>15</v>
      </c>
      <c r="I29" s="114"/>
      <c r="J29" s="56">
        <v>5</v>
      </c>
      <c r="K29" s="116" t="s">
        <v>92</v>
      </c>
      <c r="L29" s="116"/>
      <c r="M29" s="139" t="s">
        <v>79</v>
      </c>
      <c r="N29" s="139"/>
      <c r="O29" s="53">
        <v>629</v>
      </c>
      <c r="P29" s="52" t="s">
        <v>16</v>
      </c>
      <c r="Q29" s="53">
        <v>14</v>
      </c>
      <c r="R29" s="117">
        <v>730261950</v>
      </c>
      <c r="S29" s="117"/>
      <c r="T29" s="53">
        <v>244</v>
      </c>
      <c r="U29" s="73"/>
      <c r="V29" s="72">
        <v>20</v>
      </c>
      <c r="W29" s="72">
        <v>20</v>
      </c>
      <c r="X29" s="72">
        <v>0</v>
      </c>
      <c r="Y29" s="44">
        <f>X29/V29*100</f>
        <v>0</v>
      </c>
      <c r="Z29" s="59">
        <v>5</v>
      </c>
      <c r="AA29" s="44">
        <f>X29/W29*100</f>
        <v>0</v>
      </c>
    </row>
  </sheetData>
  <mergeCells count="142">
    <mergeCell ref="X9:X10"/>
    <mergeCell ref="Y9:Y10"/>
    <mergeCell ref="Z6:Z8"/>
    <mergeCell ref="A6:A8"/>
    <mergeCell ref="D6:D8"/>
    <mergeCell ref="H6:H8"/>
    <mergeCell ref="J6:J8"/>
    <mergeCell ref="K6:L8"/>
    <mergeCell ref="M6:N6"/>
    <mergeCell ref="P6:P8"/>
    <mergeCell ref="Q6:Q8"/>
    <mergeCell ref="R6:S8"/>
    <mergeCell ref="M7:N7"/>
    <mergeCell ref="M8:N8"/>
    <mergeCell ref="M9:N10"/>
    <mergeCell ref="O9:O10"/>
    <mergeCell ref="P9:P10"/>
    <mergeCell ref="Q9:Q10"/>
    <mergeCell ref="R9:S10"/>
    <mergeCell ref="T9:T10"/>
    <mergeCell ref="V9:V10"/>
    <mergeCell ref="T6:T8"/>
    <mergeCell ref="M29:N29"/>
    <mergeCell ref="M25:N25"/>
    <mergeCell ref="R25:S25"/>
    <mergeCell ref="M26:N26"/>
    <mergeCell ref="M27:N27"/>
    <mergeCell ref="M22:N22"/>
    <mergeCell ref="R22:S22"/>
    <mergeCell ref="M23:N23"/>
    <mergeCell ref="M24:N24"/>
    <mergeCell ref="AA9:AA10"/>
    <mergeCell ref="R11:S11"/>
    <mergeCell ref="R13:S13"/>
    <mergeCell ref="A12:C12"/>
    <mergeCell ref="D12:G12"/>
    <mergeCell ref="H12:I12"/>
    <mergeCell ref="K12:L12"/>
    <mergeCell ref="M12:N12"/>
    <mergeCell ref="R12:S12"/>
    <mergeCell ref="A13:C14"/>
    <mergeCell ref="D13:G14"/>
    <mergeCell ref="H13:I14"/>
    <mergeCell ref="J13:J14"/>
    <mergeCell ref="K13:L14"/>
    <mergeCell ref="M13:N13"/>
    <mergeCell ref="A9:A11"/>
    <mergeCell ref="D9:D11"/>
    <mergeCell ref="H9:H11"/>
    <mergeCell ref="M14:N14"/>
    <mergeCell ref="R14:S14"/>
    <mergeCell ref="M11:N11"/>
    <mergeCell ref="J9:J11"/>
    <mergeCell ref="K9:L11"/>
    <mergeCell ref="W9:W10"/>
    <mergeCell ref="H27:I28"/>
    <mergeCell ref="J27:J28"/>
    <mergeCell ref="K27:L28"/>
    <mergeCell ref="R27:S27"/>
    <mergeCell ref="R28:S28"/>
    <mergeCell ref="K20:L20"/>
    <mergeCell ref="M20:N20"/>
    <mergeCell ref="R20:S20"/>
    <mergeCell ref="M21:N21"/>
    <mergeCell ref="R21:S21"/>
    <mergeCell ref="M28:N28"/>
    <mergeCell ref="A1:AA1"/>
    <mergeCell ref="E2:J2"/>
    <mergeCell ref="O2:T2"/>
    <mergeCell ref="A4:J4"/>
    <mergeCell ref="K4:L5"/>
    <mergeCell ref="M4:N5"/>
    <mergeCell ref="O4:T4"/>
    <mergeCell ref="V4:X4"/>
    <mergeCell ref="Y4:AA4"/>
    <mergeCell ref="A5:C5"/>
    <mergeCell ref="D5:G5"/>
    <mergeCell ref="H5:I5"/>
    <mergeCell ref="R5:S5"/>
    <mergeCell ref="A15:C17"/>
    <mergeCell ref="D15:G17"/>
    <mergeCell ref="H15:I17"/>
    <mergeCell ref="J15:J17"/>
    <mergeCell ref="K16:L17"/>
    <mergeCell ref="P16:P17"/>
    <mergeCell ref="Q16:Q17"/>
    <mergeCell ref="U16:U17"/>
    <mergeCell ref="Z16:Z17"/>
    <mergeCell ref="M17:N17"/>
    <mergeCell ref="R17:S17"/>
    <mergeCell ref="K15:L15"/>
    <mergeCell ref="M15:N15"/>
    <mergeCell ref="M16:N16"/>
    <mergeCell ref="R15:S15"/>
    <mergeCell ref="R16:S16"/>
    <mergeCell ref="U18:U19"/>
    <mergeCell ref="A20:C20"/>
    <mergeCell ref="D20:G20"/>
    <mergeCell ref="H20:I20"/>
    <mergeCell ref="A21:C21"/>
    <mergeCell ref="D21:G21"/>
    <mergeCell ref="H21:I21"/>
    <mergeCell ref="K21:L21"/>
    <mergeCell ref="A22:C22"/>
    <mergeCell ref="D22:G22"/>
    <mergeCell ref="H22:I22"/>
    <mergeCell ref="K22:L22"/>
    <mergeCell ref="A18:C19"/>
    <mergeCell ref="D18:G19"/>
    <mergeCell ref="H18:I19"/>
    <mergeCell ref="J18:J19"/>
    <mergeCell ref="K18:L19"/>
    <mergeCell ref="M18:N18"/>
    <mergeCell ref="P18:P19"/>
    <mergeCell ref="Q18:Q19"/>
    <mergeCell ref="R18:S18"/>
    <mergeCell ref="M19:N19"/>
    <mergeCell ref="R19:S19"/>
    <mergeCell ref="A29:C29"/>
    <mergeCell ref="D29:G29"/>
    <mergeCell ref="H29:I29"/>
    <mergeCell ref="K29:L29"/>
    <mergeCell ref="R29:S29"/>
    <mergeCell ref="U23:U24"/>
    <mergeCell ref="A25:C25"/>
    <mergeCell ref="D25:G25"/>
    <mergeCell ref="H25:I25"/>
    <mergeCell ref="K25:L25"/>
    <mergeCell ref="A26:C26"/>
    <mergeCell ref="D26:G26"/>
    <mergeCell ref="H26:I26"/>
    <mergeCell ref="K26:L26"/>
    <mergeCell ref="R26:S26"/>
    <mergeCell ref="A23:C24"/>
    <mergeCell ref="D23:G24"/>
    <mergeCell ref="H23:I24"/>
    <mergeCell ref="J23:J24"/>
    <mergeCell ref="K23:L24"/>
    <mergeCell ref="R23:S24"/>
    <mergeCell ref="T23:T24"/>
    <mergeCell ref="A27:C28"/>
    <mergeCell ref="D27:G28"/>
  </mergeCells>
  <pageMargins left="0.39370078740157483" right="0.39370078740157483" top="0.59055118110236227" bottom="0.59055118110236227" header="0.31496062992125984" footer="0.11811023622047245"/>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L12" sqref="L12"/>
    </sheetView>
  </sheetViews>
  <sheetFormatPr defaultColWidth="8.85546875" defaultRowHeight="15" x14ac:dyDescent="0.25"/>
  <cols>
    <col min="1" max="1" width="5.5703125" style="18" customWidth="1"/>
    <col min="2" max="2" width="7.7109375" style="18" customWidth="1"/>
    <col min="3" max="3" width="22.42578125" style="18" customWidth="1"/>
    <col min="4" max="4" width="27.7109375" style="18" customWidth="1"/>
    <col min="5" max="5" width="20" style="18" customWidth="1"/>
    <col min="6" max="6" width="15.140625" style="18" customWidth="1"/>
    <col min="7" max="7" width="17.5703125" style="18" customWidth="1"/>
    <col min="8" max="16384" width="8.85546875" style="18"/>
  </cols>
  <sheetData>
    <row r="1" spans="1:7" x14ac:dyDescent="0.25">
      <c r="A1" s="20"/>
      <c r="B1" s="20"/>
      <c r="C1" s="20"/>
      <c r="D1" s="20"/>
      <c r="E1" s="71"/>
      <c r="F1" s="71"/>
      <c r="G1" s="71"/>
    </row>
    <row r="2" spans="1:7" ht="14.45" customHeight="1" x14ac:dyDescent="0.25">
      <c r="A2" s="209" t="s">
        <v>93</v>
      </c>
      <c r="B2" s="210"/>
      <c r="C2" s="210"/>
      <c r="D2" s="210"/>
      <c r="E2" s="211"/>
      <c r="F2" s="211"/>
      <c r="G2" s="211"/>
    </row>
    <row r="3" spans="1:7" x14ac:dyDescent="0.25">
      <c r="A3" s="20"/>
      <c r="B3" s="20"/>
      <c r="C3" s="20"/>
      <c r="D3" s="21" t="s">
        <v>111</v>
      </c>
      <c r="E3" s="71"/>
      <c r="F3" s="71"/>
      <c r="G3" s="71"/>
    </row>
    <row r="4" spans="1:7" ht="18.600000000000001" customHeight="1" x14ac:dyDescent="0.25">
      <c r="A4" s="212" t="s">
        <v>17</v>
      </c>
      <c r="B4" s="213"/>
      <c r="C4" s="214" t="s">
        <v>18</v>
      </c>
      <c r="D4" s="219" t="s">
        <v>94</v>
      </c>
      <c r="E4" s="220" t="s">
        <v>95</v>
      </c>
      <c r="F4" s="221"/>
      <c r="G4" s="222" t="s">
        <v>96</v>
      </c>
    </row>
    <row r="5" spans="1:7" ht="51.6" customHeight="1" x14ac:dyDescent="0.25">
      <c r="A5" s="22" t="s">
        <v>0</v>
      </c>
      <c r="B5" s="23" t="s">
        <v>1</v>
      </c>
      <c r="C5" s="215"/>
      <c r="D5" s="219"/>
      <c r="E5" s="24" t="s">
        <v>97</v>
      </c>
      <c r="F5" s="24" t="s">
        <v>98</v>
      </c>
      <c r="G5" s="223"/>
    </row>
    <row r="6" spans="1:7" ht="19.899999999999999" customHeight="1" x14ac:dyDescent="0.25">
      <c r="A6" s="204" t="s">
        <v>32</v>
      </c>
      <c r="B6" s="206"/>
      <c r="C6" s="208" t="s">
        <v>78</v>
      </c>
      <c r="D6" s="25" t="s">
        <v>19</v>
      </c>
      <c r="E6" s="26">
        <f t="shared" ref="E6:F6" si="0">E7</f>
        <v>240</v>
      </c>
      <c r="F6" s="26">
        <f t="shared" si="0"/>
        <v>55.661999999999999</v>
      </c>
      <c r="G6" s="27">
        <f>F6/E6*100</f>
        <v>23.192499999999999</v>
      </c>
    </row>
    <row r="7" spans="1:7" ht="14.45" customHeight="1" x14ac:dyDescent="0.25">
      <c r="A7" s="204"/>
      <c r="B7" s="206"/>
      <c r="C7" s="208"/>
      <c r="D7" s="25" t="s">
        <v>28</v>
      </c>
      <c r="E7" s="26">
        <f t="shared" ref="E7:F7" si="1">SUM(E9:E10)</f>
        <v>240</v>
      </c>
      <c r="F7" s="26">
        <f t="shared" si="1"/>
        <v>55.661999999999999</v>
      </c>
      <c r="G7" s="27">
        <f>F7/E7*100</f>
        <v>23.192499999999999</v>
      </c>
    </row>
    <row r="8" spans="1:7" ht="21.6" customHeight="1" x14ac:dyDescent="0.25">
      <c r="A8" s="204"/>
      <c r="B8" s="206"/>
      <c r="C8" s="208"/>
      <c r="D8" s="28" t="s">
        <v>29</v>
      </c>
      <c r="E8" s="26"/>
      <c r="F8" s="29"/>
      <c r="G8" s="30"/>
    </row>
    <row r="9" spans="1:7" ht="23.45" customHeight="1" x14ac:dyDescent="0.25">
      <c r="A9" s="204"/>
      <c r="B9" s="206"/>
      <c r="C9" s="208"/>
      <c r="D9" s="28" t="s">
        <v>30</v>
      </c>
      <c r="E9" s="26">
        <f t="shared" ref="E9:G10" si="2">E15+E21+E27</f>
        <v>240</v>
      </c>
      <c r="F9" s="26">
        <f t="shared" si="2"/>
        <v>55.661999999999999</v>
      </c>
      <c r="G9" s="27">
        <f>F9/E9*100</f>
        <v>23.192499999999999</v>
      </c>
    </row>
    <row r="10" spans="1:7" ht="23.45" customHeight="1" x14ac:dyDescent="0.25">
      <c r="A10" s="204"/>
      <c r="B10" s="206"/>
      <c r="C10" s="208"/>
      <c r="D10" s="28" t="s">
        <v>31</v>
      </c>
      <c r="E10" s="31">
        <f t="shared" si="2"/>
        <v>0</v>
      </c>
      <c r="F10" s="32">
        <f t="shared" si="2"/>
        <v>0</v>
      </c>
      <c r="G10" s="33">
        <f t="shared" si="2"/>
        <v>0</v>
      </c>
    </row>
    <row r="11" spans="1:7" x14ac:dyDescent="0.25">
      <c r="A11" s="205"/>
      <c r="B11" s="207"/>
      <c r="C11" s="208"/>
      <c r="D11" s="34" t="s">
        <v>99</v>
      </c>
      <c r="E11" s="26">
        <v>0</v>
      </c>
      <c r="F11" s="29">
        <v>0</v>
      </c>
      <c r="G11" s="27">
        <v>0</v>
      </c>
    </row>
    <row r="12" spans="1:7" ht="14.45" customHeight="1" x14ac:dyDescent="0.25">
      <c r="A12" s="204" t="s">
        <v>32</v>
      </c>
      <c r="B12" s="206" t="s">
        <v>100</v>
      </c>
      <c r="C12" s="208" t="s">
        <v>101</v>
      </c>
      <c r="D12" s="25" t="s">
        <v>19</v>
      </c>
      <c r="E12" s="35">
        <f t="shared" ref="E12:G12" si="3">E13</f>
        <v>0</v>
      </c>
      <c r="F12" s="27">
        <f t="shared" si="3"/>
        <v>0</v>
      </c>
      <c r="G12" s="27">
        <f t="shared" si="3"/>
        <v>0</v>
      </c>
    </row>
    <row r="13" spans="1:7" ht="14.45" customHeight="1" x14ac:dyDescent="0.25">
      <c r="A13" s="204"/>
      <c r="B13" s="206"/>
      <c r="C13" s="208"/>
      <c r="D13" s="70" t="s">
        <v>28</v>
      </c>
      <c r="E13" s="35">
        <f t="shared" ref="E13:G13" si="4">SUM(E15:E16)</f>
        <v>0</v>
      </c>
      <c r="F13" s="27">
        <f t="shared" si="4"/>
        <v>0</v>
      </c>
      <c r="G13" s="27">
        <f t="shared" si="4"/>
        <v>0</v>
      </c>
    </row>
    <row r="14" spans="1:7" ht="18" customHeight="1" x14ac:dyDescent="0.25">
      <c r="A14" s="204"/>
      <c r="B14" s="206"/>
      <c r="C14" s="208"/>
      <c r="D14" s="36" t="s">
        <v>29</v>
      </c>
      <c r="E14" s="37"/>
      <c r="F14" s="38"/>
      <c r="G14" s="39"/>
    </row>
    <row r="15" spans="1:7" ht="14.45" customHeight="1" x14ac:dyDescent="0.25">
      <c r="A15" s="204"/>
      <c r="B15" s="206"/>
      <c r="C15" s="208"/>
      <c r="D15" s="36" t="s">
        <v>30</v>
      </c>
      <c r="E15" s="35">
        <v>0</v>
      </c>
      <c r="F15" s="27">
        <v>0</v>
      </c>
      <c r="G15" s="27">
        <v>0</v>
      </c>
    </row>
    <row r="16" spans="1:7" ht="22.5" x14ac:dyDescent="0.25">
      <c r="A16" s="204"/>
      <c r="B16" s="206"/>
      <c r="C16" s="208"/>
      <c r="D16" s="36" t="s">
        <v>31</v>
      </c>
      <c r="E16" s="35"/>
      <c r="F16" s="27"/>
      <c r="G16" s="27"/>
    </row>
    <row r="17" spans="1:7" ht="14.45" customHeight="1" x14ac:dyDescent="0.25">
      <c r="A17" s="205"/>
      <c r="B17" s="207"/>
      <c r="C17" s="208"/>
      <c r="D17" s="40" t="s">
        <v>99</v>
      </c>
      <c r="E17" s="41"/>
      <c r="F17" s="39">
        <f t="shared" ref="F17:G17" si="5">E17</f>
        <v>0</v>
      </c>
      <c r="G17" s="39">
        <f t="shared" si="5"/>
        <v>0</v>
      </c>
    </row>
    <row r="18" spans="1:7" ht="14.45" customHeight="1" x14ac:dyDescent="0.25">
      <c r="A18" s="204" t="s">
        <v>32</v>
      </c>
      <c r="B18" s="206" t="s">
        <v>14</v>
      </c>
      <c r="C18" s="216" t="s">
        <v>61</v>
      </c>
      <c r="D18" s="25" t="s">
        <v>19</v>
      </c>
      <c r="E18" s="35">
        <f t="shared" ref="E18:F18" si="6">E19</f>
        <v>210</v>
      </c>
      <c r="F18" s="35">
        <f t="shared" si="6"/>
        <v>55.661999999999999</v>
      </c>
      <c r="G18" s="27">
        <f t="shared" ref="G18:G19" si="7">F18/E18*100</f>
        <v>26.505714285714287</v>
      </c>
    </row>
    <row r="19" spans="1:7" ht="14.45" customHeight="1" x14ac:dyDescent="0.25">
      <c r="A19" s="204"/>
      <c r="B19" s="206"/>
      <c r="C19" s="217"/>
      <c r="D19" s="70" t="s">
        <v>28</v>
      </c>
      <c r="E19" s="35">
        <f t="shared" ref="E19:F19" si="8">SUM(E21:E22)</f>
        <v>210</v>
      </c>
      <c r="F19" s="35">
        <f t="shared" si="8"/>
        <v>55.661999999999999</v>
      </c>
      <c r="G19" s="27">
        <f t="shared" si="7"/>
        <v>26.505714285714287</v>
      </c>
    </row>
    <row r="20" spans="1:7" ht="14.45" customHeight="1" x14ac:dyDescent="0.25">
      <c r="A20" s="204"/>
      <c r="B20" s="206"/>
      <c r="C20" s="217"/>
      <c r="D20" s="36" t="s">
        <v>29</v>
      </c>
      <c r="E20" s="38"/>
      <c r="F20" s="38"/>
      <c r="G20" s="39"/>
    </row>
    <row r="21" spans="1:7" ht="14.45" customHeight="1" x14ac:dyDescent="0.25">
      <c r="A21" s="204"/>
      <c r="B21" s="206"/>
      <c r="C21" s="217"/>
      <c r="D21" s="36" t="s">
        <v>30</v>
      </c>
      <c r="E21" s="35">
        <v>210</v>
      </c>
      <c r="F21" s="35">
        <v>55.661999999999999</v>
      </c>
      <c r="G21" s="27">
        <f>F21/E21*100</f>
        <v>26.505714285714287</v>
      </c>
    </row>
    <row r="22" spans="1:7" ht="14.45" customHeight="1" x14ac:dyDescent="0.25">
      <c r="A22" s="204"/>
      <c r="B22" s="206"/>
      <c r="C22" s="217"/>
      <c r="D22" s="36" t="s">
        <v>31</v>
      </c>
      <c r="E22" s="27">
        <v>0</v>
      </c>
      <c r="F22" s="27">
        <v>0</v>
      </c>
      <c r="G22" s="27">
        <v>0</v>
      </c>
    </row>
    <row r="23" spans="1:7" ht="14.45" customHeight="1" x14ac:dyDescent="0.25">
      <c r="A23" s="205"/>
      <c r="B23" s="207"/>
      <c r="C23" s="218"/>
      <c r="D23" s="40" t="s">
        <v>99</v>
      </c>
      <c r="E23" s="38"/>
      <c r="F23" s="38"/>
      <c r="G23" s="39"/>
    </row>
    <row r="24" spans="1:7" ht="14.45" customHeight="1" x14ac:dyDescent="0.25">
      <c r="A24" s="204" t="s">
        <v>32</v>
      </c>
      <c r="B24" s="206" t="s">
        <v>102</v>
      </c>
      <c r="C24" s="208" t="s">
        <v>103</v>
      </c>
      <c r="D24" s="25" t="s">
        <v>19</v>
      </c>
      <c r="E24" s="27">
        <f t="shared" ref="E24:F24" si="9">E25</f>
        <v>30</v>
      </c>
      <c r="F24" s="27">
        <f t="shared" si="9"/>
        <v>0</v>
      </c>
      <c r="G24" s="27">
        <f t="shared" ref="G24:G25" si="10">F24/E24*100</f>
        <v>0</v>
      </c>
    </row>
    <row r="25" spans="1:7" ht="14.45" customHeight="1" x14ac:dyDescent="0.25">
      <c r="A25" s="204"/>
      <c r="B25" s="206"/>
      <c r="C25" s="208"/>
      <c r="D25" s="70" t="s">
        <v>28</v>
      </c>
      <c r="E25" s="27">
        <f t="shared" ref="E25:F25" si="11">SUM(E27:E28)</f>
        <v>30</v>
      </c>
      <c r="F25" s="27">
        <f t="shared" si="11"/>
        <v>0</v>
      </c>
      <c r="G25" s="27">
        <f t="shared" si="10"/>
        <v>0</v>
      </c>
    </row>
    <row r="26" spans="1:7" ht="14.45" customHeight="1" x14ac:dyDescent="0.25">
      <c r="A26" s="204"/>
      <c r="B26" s="206"/>
      <c r="C26" s="208"/>
      <c r="D26" s="36" t="s">
        <v>29</v>
      </c>
      <c r="E26" s="38"/>
      <c r="F26" s="38"/>
      <c r="G26" s="39"/>
    </row>
    <row r="27" spans="1:7" ht="14.45" customHeight="1" x14ac:dyDescent="0.25">
      <c r="A27" s="204"/>
      <c r="B27" s="206"/>
      <c r="C27" s="208"/>
      <c r="D27" s="36" t="s">
        <v>30</v>
      </c>
      <c r="E27" s="27">
        <v>30</v>
      </c>
      <c r="F27" s="27">
        <v>0</v>
      </c>
      <c r="G27" s="27">
        <f>F27/E27*100</f>
        <v>0</v>
      </c>
    </row>
    <row r="28" spans="1:7" ht="14.45" customHeight="1" x14ac:dyDescent="0.25">
      <c r="A28" s="204"/>
      <c r="B28" s="206"/>
      <c r="C28" s="208"/>
      <c r="D28" s="36" t="s">
        <v>31</v>
      </c>
      <c r="E28" s="27"/>
      <c r="F28" s="27"/>
      <c r="G28" s="27"/>
    </row>
    <row r="29" spans="1:7" ht="14.45" customHeight="1" x14ac:dyDescent="0.25">
      <c r="A29" s="205"/>
      <c r="B29" s="207"/>
      <c r="C29" s="208"/>
      <c r="D29" s="40" t="s">
        <v>99</v>
      </c>
      <c r="E29" s="39"/>
      <c r="F29" s="39"/>
      <c r="G29" s="39"/>
    </row>
    <row r="30" spans="1:7" ht="14.45" customHeight="1" x14ac:dyDescent="0.25"/>
  </sheetData>
  <mergeCells count="18">
    <mergeCell ref="A2:G2"/>
    <mergeCell ref="A4:B4"/>
    <mergeCell ref="C4:C5"/>
    <mergeCell ref="A18:A23"/>
    <mergeCell ref="B18:B23"/>
    <mergeCell ref="C18:C23"/>
    <mergeCell ref="D4:D5"/>
    <mergeCell ref="E4:F4"/>
    <mergeCell ref="G4:G5"/>
    <mergeCell ref="A6:A11"/>
    <mergeCell ref="B6:B11"/>
    <mergeCell ref="C6:C11"/>
    <mergeCell ref="A24:A29"/>
    <mergeCell ref="B24:B29"/>
    <mergeCell ref="C24:C29"/>
    <mergeCell ref="A12:A17"/>
    <mergeCell ref="B12:B17"/>
    <mergeCell ref="C12:C17"/>
  </mergeCells>
  <pageMargins left="0.31496062992125984" right="0.31496062992125984"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70" zoomScaleNormal="70" workbookViewId="0">
      <pane xSplit="4" ySplit="4" topLeftCell="E23" activePane="bottomRight" state="frozen"/>
      <selection pane="topRight" activeCell="E1" sqref="E1"/>
      <selection pane="bottomLeft" activeCell="A5" sqref="A5"/>
      <selection pane="bottomRight" activeCell="G13" sqref="G13"/>
    </sheetView>
  </sheetViews>
  <sheetFormatPr defaultRowHeight="15" x14ac:dyDescent="0.25"/>
  <cols>
    <col min="1" max="1" width="5.28515625" customWidth="1"/>
    <col min="2" max="2" width="4.5703125" customWidth="1"/>
    <col min="3" max="3" width="5.28515625" customWidth="1"/>
    <col min="4" max="4" width="7.42578125" customWidth="1"/>
    <col min="5" max="5" width="23.28515625" customWidth="1"/>
    <col min="6" max="6" width="14.7109375" customWidth="1"/>
    <col min="7" max="7" width="15.28515625" customWidth="1"/>
    <col min="8" max="8" width="13.28515625" customWidth="1"/>
    <col min="9" max="9" width="17.7109375" customWidth="1"/>
    <col min="10" max="10" width="27.5703125" customWidth="1"/>
    <col min="11" max="11" width="16.7109375" customWidth="1"/>
  </cols>
  <sheetData>
    <row r="1" spans="1:11" x14ac:dyDescent="0.25">
      <c r="A1" s="230" t="s">
        <v>20</v>
      </c>
      <c r="B1" s="230"/>
      <c r="C1" s="230"/>
      <c r="D1" s="230"/>
      <c r="E1" s="230"/>
      <c r="F1" s="230"/>
      <c r="G1" s="230"/>
      <c r="H1" s="230"/>
      <c r="I1" s="230"/>
      <c r="J1" s="230"/>
      <c r="K1" s="230"/>
    </row>
    <row r="2" spans="1:11" x14ac:dyDescent="0.25">
      <c r="A2" s="1"/>
      <c r="B2" s="1"/>
      <c r="C2" s="1"/>
      <c r="D2" s="1"/>
      <c r="E2" s="1"/>
      <c r="F2" s="1"/>
      <c r="G2" s="1"/>
      <c r="H2" s="1"/>
      <c r="I2" s="1"/>
      <c r="J2" s="1"/>
      <c r="K2" s="1"/>
    </row>
    <row r="3" spans="1:11" ht="28.5" customHeight="1" x14ac:dyDescent="0.25">
      <c r="A3" s="231" t="s">
        <v>17</v>
      </c>
      <c r="B3" s="231"/>
      <c r="C3" s="231"/>
      <c r="D3" s="231"/>
      <c r="E3" s="231" t="s">
        <v>21</v>
      </c>
      <c r="F3" s="231" t="s">
        <v>22</v>
      </c>
      <c r="G3" s="231" t="s">
        <v>23</v>
      </c>
      <c r="H3" s="231" t="s">
        <v>27</v>
      </c>
      <c r="I3" s="231" t="s">
        <v>24</v>
      </c>
      <c r="J3" s="231" t="s">
        <v>25</v>
      </c>
      <c r="K3" s="231" t="s">
        <v>26</v>
      </c>
    </row>
    <row r="4" spans="1:11" ht="72.75" customHeight="1" x14ac:dyDescent="0.25">
      <c r="A4" s="86" t="s">
        <v>0</v>
      </c>
      <c r="B4" s="86" t="s">
        <v>1</v>
      </c>
      <c r="C4" s="86" t="s">
        <v>2</v>
      </c>
      <c r="D4" s="86" t="s">
        <v>3</v>
      </c>
      <c r="E4" s="231"/>
      <c r="F4" s="231"/>
      <c r="G4" s="231"/>
      <c r="H4" s="231"/>
      <c r="I4" s="231"/>
      <c r="J4" s="231"/>
      <c r="K4" s="231"/>
    </row>
    <row r="5" spans="1:11" s="2" customFormat="1" ht="18" customHeight="1" x14ac:dyDescent="0.25">
      <c r="A5" s="87"/>
      <c r="B5" s="88"/>
      <c r="C5" s="88"/>
      <c r="D5" s="89"/>
      <c r="E5" s="90" t="s">
        <v>33</v>
      </c>
      <c r="F5" s="91"/>
      <c r="G5" s="92"/>
      <c r="H5" s="93"/>
      <c r="I5" s="94"/>
      <c r="J5" s="89"/>
      <c r="K5" s="89"/>
    </row>
    <row r="6" spans="1:11" ht="80.25" customHeight="1" x14ac:dyDescent="0.25">
      <c r="A6" s="95">
        <v>7</v>
      </c>
      <c r="B6" s="95">
        <v>1</v>
      </c>
      <c r="C6" s="95"/>
      <c r="D6" s="95"/>
      <c r="E6" s="95" t="s">
        <v>34</v>
      </c>
      <c r="F6" s="95" t="s">
        <v>35</v>
      </c>
      <c r="G6" s="96"/>
      <c r="H6" s="96"/>
      <c r="I6" s="96"/>
      <c r="J6" s="95"/>
      <c r="K6" s="95"/>
    </row>
    <row r="7" spans="1:11" ht="28.5" customHeight="1" x14ac:dyDescent="0.25">
      <c r="A7" s="96">
        <v>7</v>
      </c>
      <c r="B7" s="96">
        <v>1</v>
      </c>
      <c r="C7" s="96">
        <v>9</v>
      </c>
      <c r="D7" s="96"/>
      <c r="E7" s="95" t="s">
        <v>36</v>
      </c>
      <c r="F7" s="96" t="s">
        <v>40</v>
      </c>
      <c r="G7" s="95"/>
      <c r="H7" s="95"/>
      <c r="I7" s="96"/>
      <c r="J7" s="95"/>
      <c r="K7" s="95" t="s">
        <v>37</v>
      </c>
    </row>
    <row r="8" spans="1:11" ht="28.5" customHeight="1" x14ac:dyDescent="0.25">
      <c r="A8" s="96">
        <v>7</v>
      </c>
      <c r="B8" s="96">
        <v>1</v>
      </c>
      <c r="C8" s="96">
        <v>10</v>
      </c>
      <c r="D8" s="96"/>
      <c r="E8" s="95" t="s">
        <v>38</v>
      </c>
      <c r="F8" s="96" t="s">
        <v>41</v>
      </c>
      <c r="G8" s="95"/>
      <c r="H8" s="95"/>
      <c r="I8" s="96"/>
      <c r="J8" s="95"/>
      <c r="K8" s="95" t="s">
        <v>37</v>
      </c>
    </row>
    <row r="9" spans="1:11" ht="78" customHeight="1" x14ac:dyDescent="0.25">
      <c r="A9" s="95">
        <v>7</v>
      </c>
      <c r="B9" s="95">
        <v>1</v>
      </c>
      <c r="C9" s="95">
        <v>11</v>
      </c>
      <c r="D9" s="95"/>
      <c r="E9" s="95" t="s">
        <v>39</v>
      </c>
      <c r="F9" s="96" t="s">
        <v>41</v>
      </c>
      <c r="G9" s="95"/>
      <c r="H9" s="95"/>
      <c r="I9" s="95"/>
      <c r="J9" s="97"/>
      <c r="K9" s="95" t="s">
        <v>37</v>
      </c>
    </row>
    <row r="10" spans="1:11" s="2" customFormat="1" ht="78" customHeight="1" x14ac:dyDescent="0.25">
      <c r="A10" s="95"/>
      <c r="B10" s="95"/>
      <c r="C10" s="95"/>
      <c r="D10" s="95"/>
      <c r="E10" s="95" t="s">
        <v>62</v>
      </c>
      <c r="F10" s="96" t="s">
        <v>41</v>
      </c>
      <c r="G10" s="95"/>
      <c r="H10" s="95"/>
      <c r="I10" s="95"/>
      <c r="J10" s="98"/>
      <c r="K10" s="95"/>
    </row>
    <row r="11" spans="1:11" s="2" customFormat="1" ht="78" customHeight="1" x14ac:dyDescent="0.25">
      <c r="A11" s="95"/>
      <c r="B11" s="95"/>
      <c r="C11" s="95"/>
      <c r="D11" s="95"/>
      <c r="E11" s="95" t="s">
        <v>63</v>
      </c>
      <c r="F11" s="96" t="s">
        <v>64</v>
      </c>
      <c r="G11" s="95"/>
      <c r="H11" s="95"/>
      <c r="I11" s="95"/>
      <c r="J11" s="99"/>
      <c r="K11" s="95"/>
    </row>
    <row r="12" spans="1:11" ht="27" customHeight="1" x14ac:dyDescent="0.25">
      <c r="A12" s="100">
        <v>7</v>
      </c>
      <c r="B12" s="100">
        <v>2</v>
      </c>
      <c r="C12" s="100"/>
      <c r="D12" s="100"/>
      <c r="E12" s="229" t="s">
        <v>61</v>
      </c>
      <c r="F12" s="229"/>
      <c r="G12" s="229"/>
      <c r="H12" s="229"/>
      <c r="I12" s="229"/>
      <c r="J12" s="229"/>
      <c r="K12" s="229"/>
    </row>
    <row r="13" spans="1:11" ht="51" customHeight="1" x14ac:dyDescent="0.25">
      <c r="A13" s="101"/>
      <c r="B13" s="101"/>
      <c r="C13" s="101"/>
      <c r="D13" s="101"/>
      <c r="E13" s="102" t="s">
        <v>43</v>
      </c>
      <c r="F13" s="227" t="s">
        <v>68</v>
      </c>
      <c r="G13" s="101">
        <v>2024</v>
      </c>
      <c r="H13" s="101" t="s">
        <v>66</v>
      </c>
      <c r="I13" s="95" t="s">
        <v>47</v>
      </c>
      <c r="J13" s="85" t="s">
        <v>106</v>
      </c>
      <c r="K13" s="101"/>
    </row>
    <row r="14" spans="1:11" ht="63" customHeight="1" x14ac:dyDescent="0.25">
      <c r="A14" s="101"/>
      <c r="B14" s="101"/>
      <c r="C14" s="101"/>
      <c r="D14" s="101"/>
      <c r="E14" s="102" t="s">
        <v>44</v>
      </c>
      <c r="F14" s="227"/>
      <c r="G14" s="101">
        <v>2024</v>
      </c>
      <c r="H14" s="101" t="s">
        <v>109</v>
      </c>
      <c r="I14" s="95" t="s">
        <v>48</v>
      </c>
      <c r="J14" s="85" t="s">
        <v>107</v>
      </c>
      <c r="K14" s="101"/>
    </row>
    <row r="15" spans="1:11" ht="87.75" customHeight="1" x14ac:dyDescent="0.25">
      <c r="A15" s="101"/>
      <c r="B15" s="101"/>
      <c r="C15" s="101"/>
      <c r="D15" s="101"/>
      <c r="E15" s="102" t="s">
        <v>45</v>
      </c>
      <c r="F15" s="227"/>
      <c r="G15" s="101">
        <v>2024</v>
      </c>
      <c r="H15" s="101" t="s">
        <v>109</v>
      </c>
      <c r="I15" s="95" t="s">
        <v>49</v>
      </c>
      <c r="J15" s="40" t="s">
        <v>117</v>
      </c>
      <c r="K15" s="101"/>
    </row>
    <row r="16" spans="1:11" ht="40.5" customHeight="1" x14ac:dyDescent="0.25">
      <c r="A16" s="101"/>
      <c r="B16" s="101"/>
      <c r="C16" s="101"/>
      <c r="D16" s="101"/>
      <c r="E16" s="102" t="s">
        <v>46</v>
      </c>
      <c r="F16" s="227"/>
      <c r="G16" s="101">
        <v>2024</v>
      </c>
      <c r="H16" s="101" t="s">
        <v>109</v>
      </c>
      <c r="I16" s="95" t="s">
        <v>50</v>
      </c>
      <c r="J16" s="85" t="s">
        <v>108</v>
      </c>
      <c r="K16" s="101"/>
    </row>
    <row r="17" spans="1:11" ht="23.25" customHeight="1" x14ac:dyDescent="0.25">
      <c r="A17" s="100">
        <v>7</v>
      </c>
      <c r="B17" s="100">
        <v>3</v>
      </c>
      <c r="C17" s="100"/>
      <c r="D17" s="100"/>
      <c r="E17" s="228" t="s">
        <v>42</v>
      </c>
      <c r="F17" s="228"/>
      <c r="G17" s="228"/>
      <c r="H17" s="228"/>
      <c r="I17" s="228"/>
      <c r="J17" s="228"/>
      <c r="K17" s="228"/>
    </row>
    <row r="18" spans="1:11" s="2" customFormat="1" ht="409.5" customHeight="1" x14ac:dyDescent="0.25">
      <c r="A18" s="103"/>
      <c r="B18" s="103"/>
      <c r="C18" s="103"/>
      <c r="D18" s="103"/>
      <c r="E18" s="3" t="s">
        <v>51</v>
      </c>
      <c r="F18" s="104" t="s">
        <v>67</v>
      </c>
      <c r="G18" s="105">
        <v>2024</v>
      </c>
      <c r="H18" s="106" t="s">
        <v>109</v>
      </c>
      <c r="I18" s="3" t="s">
        <v>58</v>
      </c>
      <c r="J18" s="107" t="s">
        <v>113</v>
      </c>
      <c r="K18" s="108"/>
    </row>
    <row r="19" spans="1:11" s="2" customFormat="1" ht="215.25" customHeight="1" x14ac:dyDescent="0.25">
      <c r="A19" s="232"/>
      <c r="B19" s="232"/>
      <c r="C19" s="232"/>
      <c r="D19" s="232"/>
      <c r="E19" s="235" t="s">
        <v>52</v>
      </c>
      <c r="F19" s="235" t="s">
        <v>67</v>
      </c>
      <c r="G19" s="241">
        <v>2024</v>
      </c>
      <c r="H19" s="241" t="s">
        <v>109</v>
      </c>
      <c r="I19" s="235" t="s">
        <v>59</v>
      </c>
      <c r="J19" s="238" t="s">
        <v>104</v>
      </c>
      <c r="K19" s="224"/>
    </row>
    <row r="20" spans="1:11" s="2" customFormat="1" ht="15.75" customHeight="1" x14ac:dyDescent="0.25">
      <c r="A20" s="233"/>
      <c r="B20" s="233"/>
      <c r="C20" s="233"/>
      <c r="D20" s="233"/>
      <c r="E20" s="236"/>
      <c r="F20" s="236"/>
      <c r="G20" s="242"/>
      <c r="H20" s="242"/>
      <c r="I20" s="236"/>
      <c r="J20" s="239"/>
      <c r="K20" s="225"/>
    </row>
    <row r="21" spans="1:11" s="2" customFormat="1" ht="383.25" customHeight="1" x14ac:dyDescent="0.25">
      <c r="A21" s="234"/>
      <c r="B21" s="234"/>
      <c r="C21" s="234"/>
      <c r="D21" s="234"/>
      <c r="E21" s="237"/>
      <c r="F21" s="237"/>
      <c r="G21" s="243"/>
      <c r="H21" s="243"/>
      <c r="I21" s="237"/>
      <c r="J21" s="240"/>
      <c r="K21" s="226"/>
    </row>
    <row r="22" spans="1:11" ht="252.75" customHeight="1" x14ac:dyDescent="0.25">
      <c r="A22" s="101"/>
      <c r="B22" s="101"/>
      <c r="C22" s="101"/>
      <c r="D22" s="101"/>
      <c r="E22" s="95" t="s">
        <v>53</v>
      </c>
      <c r="F22" s="95" t="s">
        <v>60</v>
      </c>
      <c r="G22" s="109">
        <v>2024</v>
      </c>
      <c r="H22" s="110" t="s">
        <v>109</v>
      </c>
      <c r="I22" s="95" t="s">
        <v>53</v>
      </c>
      <c r="J22" s="80" t="s">
        <v>114</v>
      </c>
      <c r="K22" s="100"/>
    </row>
    <row r="23" spans="1:11" ht="87" customHeight="1" x14ac:dyDescent="0.25">
      <c r="A23" s="101"/>
      <c r="B23" s="101"/>
      <c r="C23" s="101"/>
      <c r="D23" s="101"/>
      <c r="E23" s="95" t="s">
        <v>54</v>
      </c>
      <c r="F23" s="95" t="s">
        <v>67</v>
      </c>
      <c r="G23" s="111">
        <v>2024</v>
      </c>
      <c r="H23" s="81" t="s">
        <v>109</v>
      </c>
      <c r="I23" s="95" t="s">
        <v>54</v>
      </c>
      <c r="J23" s="80" t="s">
        <v>105</v>
      </c>
      <c r="K23" s="100"/>
    </row>
    <row r="24" spans="1:11" ht="69" customHeight="1" x14ac:dyDescent="0.25">
      <c r="A24" s="101"/>
      <c r="B24" s="101"/>
      <c r="C24" s="101"/>
      <c r="D24" s="101"/>
      <c r="E24" s="95" t="s">
        <v>55</v>
      </c>
      <c r="F24" s="95" t="s">
        <v>67</v>
      </c>
      <c r="G24" s="112">
        <v>2024</v>
      </c>
      <c r="H24" s="81" t="s">
        <v>115</v>
      </c>
      <c r="I24" s="95" t="s">
        <v>55</v>
      </c>
      <c r="J24" s="82" t="s">
        <v>116</v>
      </c>
      <c r="K24" s="100"/>
    </row>
    <row r="25" spans="1:11" ht="69.75" customHeight="1" x14ac:dyDescent="0.25">
      <c r="A25" s="101"/>
      <c r="B25" s="101"/>
      <c r="C25" s="101"/>
      <c r="D25" s="101"/>
      <c r="E25" s="95" t="s">
        <v>56</v>
      </c>
      <c r="F25" s="95" t="s">
        <v>67</v>
      </c>
      <c r="G25" s="111">
        <v>2024</v>
      </c>
      <c r="H25" s="81" t="s">
        <v>109</v>
      </c>
      <c r="I25" s="95" t="s">
        <v>56</v>
      </c>
      <c r="J25" s="83" t="s">
        <v>65</v>
      </c>
      <c r="K25" s="100"/>
    </row>
    <row r="26" spans="1:11" ht="152.25" customHeight="1" x14ac:dyDescent="0.25">
      <c r="A26" s="101"/>
      <c r="B26" s="101"/>
      <c r="C26" s="101"/>
      <c r="D26" s="101"/>
      <c r="E26" s="95" t="s">
        <v>57</v>
      </c>
      <c r="F26" s="95" t="s">
        <v>67</v>
      </c>
      <c r="G26" s="113">
        <v>2024</v>
      </c>
      <c r="H26" s="81" t="s">
        <v>109</v>
      </c>
      <c r="I26" s="95" t="s">
        <v>56</v>
      </c>
      <c r="J26" s="84" t="s">
        <v>110</v>
      </c>
      <c r="K26" s="100"/>
    </row>
  </sheetData>
  <mergeCells count="23">
    <mergeCell ref="A19:A21"/>
    <mergeCell ref="J19:J21"/>
    <mergeCell ref="H19:H21"/>
    <mergeCell ref="G19:G21"/>
    <mergeCell ref="F19:F21"/>
    <mergeCell ref="E19:E21"/>
    <mergeCell ref="D19:D21"/>
    <mergeCell ref="K19:K21"/>
    <mergeCell ref="F13:F16"/>
    <mergeCell ref="E17:K17"/>
    <mergeCell ref="E12:K12"/>
    <mergeCell ref="A1:K1"/>
    <mergeCell ref="A3:D3"/>
    <mergeCell ref="E3:E4"/>
    <mergeCell ref="F3:F4"/>
    <mergeCell ref="G3:G4"/>
    <mergeCell ref="H3:H4"/>
    <mergeCell ref="I3:I4"/>
    <mergeCell ref="J3:J4"/>
    <mergeCell ref="K3:K4"/>
    <mergeCell ref="B19:B21"/>
    <mergeCell ref="C19:C21"/>
    <mergeCell ref="I19:I21"/>
  </mergeCells>
  <pageMargins left="0.39370078740157483" right="0.39370078740157483" top="0.59055118110236227" bottom="0.3937007874015748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vt:lpstr>
      <vt:lpstr>форма 2</vt:lpstr>
      <vt:lpstr>форма 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tatiana_z</dc:creator>
  <cp:lastModifiedBy>user</cp:lastModifiedBy>
  <cp:lastPrinted>2024-07-23T07:45:14Z</cp:lastPrinted>
  <dcterms:created xsi:type="dcterms:W3CDTF">2015-04-13T11:48:10Z</dcterms:created>
  <dcterms:modified xsi:type="dcterms:W3CDTF">2024-08-06T06:15:51Z</dcterms:modified>
</cp:coreProperties>
</file>